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og" sheetId="1" state="visible" r:id="rId1"/>
    <sheet xmlns:r="http://schemas.openxmlformats.org/officeDocument/2006/relationships" name="Products &amp; wee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b val="1"/>
      <color rgb="000000FF"/>
      <sz val="11"/>
    </font>
    <font>
      <name val="Arial"/>
      <sz val="11"/>
    </font>
    <font>
      <name val="Arial"/>
      <b val="1"/>
      <color rgb="000C2733"/>
      <sz val="12"/>
    </font>
    <font>
      <i val="1"/>
      <color rgb="005A5A5A"/>
    </font>
    <font/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4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4" fontId="4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4" fontId="3" fillId="0" borderId="1" applyAlignment="1" pivotButton="0" quotePrefix="0" xfId="0">
      <alignment horizontal="right"/>
    </xf>
    <xf numFmtId="0" fontId="5" fillId="0" borderId="0" pivotButton="0" quotePrefix="0" xfId="0"/>
    <xf numFmtId="4" fontId="3" fillId="0" borderId="0" applyAlignment="1" pivotButton="0" quotePrefix="0" xfId="0">
      <alignment horizontal="right"/>
    </xf>
    <xf numFmtId="0" fontId="3" fillId="0" borderId="0" pivotButton="0" quotePrefix="0" xfId="0"/>
    <xf numFmtId="4" fontId="6" fillId="4" borderId="1" applyAlignment="1" pivotButton="0" quotePrefix="0" xfId="0">
      <alignment horizontal="right"/>
    </xf>
    <xf numFmtId="9" fontId="4" fillId="3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9" fontId="5" fillId="0" borderId="1" applyAlignment="1" pivotButton="0" quotePrefix="0" xfId="0">
      <alignment horizontal="center"/>
    </xf>
    <xf numFmtId="4" fontId="5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/>
    </xf>
    <xf numFmtId="0" fontId="4" fillId="3" borderId="1" pivotButton="0" quotePrefix="0" xfId="0"/>
    <xf numFmtId="4" fontId="4" fillId="3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20" customWidth="1" min="3" max="3"/>
    <col width="15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TikTok Shop Affiliate — settled-commission tracker (Intermediate)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Log each ORDER when it lands: date, product, the video it came from, and the ESTIMATED commission.</t>
        </is>
      </c>
    </row>
    <row r="4">
      <c r="A4" s="2" t="inlineStr">
        <is>
          <t>When it matures (its window passes), set Status to 'final' or 'refunded' and add the FINAL $ + settle date BESIDE the estimate — never overwrite the estimate. The gap is the lesson.</t>
        </is>
      </c>
    </row>
    <row r="5">
      <c r="A5" s="2" t="inlineStr">
        <is>
          <t>Status words: estimated (still pending) · final (settled, paid) · refunded (clawed back). Only 'final' counts as money.</t>
        </is>
      </c>
    </row>
    <row r="6"/>
    <row r="7">
      <c r="A7" s="3" t="inlineStr">
        <is>
          <t>Order date</t>
        </is>
      </c>
      <c r="B7" s="3" t="inlineStr">
        <is>
          <t>Product</t>
        </is>
      </c>
      <c r="C7" s="3" t="inlineStr">
        <is>
          <t>Video / hook</t>
        </is>
      </c>
      <c r="D7" s="4" t="inlineStr">
        <is>
          <t>Estimated $</t>
        </is>
      </c>
      <c r="E7" s="4" t="inlineStr">
        <is>
          <t>Status</t>
        </is>
      </c>
      <c r="F7" s="4" t="inlineStr">
        <is>
          <t>Final $</t>
        </is>
      </c>
      <c r="G7" s="4" t="inlineStr">
        <is>
          <t>Settle date</t>
        </is>
      </c>
      <c r="H7" s="4" t="inlineStr">
        <is>
          <t>Settled $</t>
        </is>
      </c>
    </row>
    <row r="8">
      <c r="A8" s="5" t="n"/>
      <c r="B8" s="6" t="n"/>
      <c r="C8" s="6" t="n"/>
      <c r="D8" s="7" t="n"/>
      <c r="E8" s="8" t="n"/>
      <c r="F8" s="7" t="n"/>
      <c r="G8" s="5" t="n"/>
      <c r="H8" s="9">
        <f>IF(LOWER($E8)="final",$F8,0)</f>
        <v/>
      </c>
    </row>
    <row r="9">
      <c r="A9" s="5" t="n"/>
      <c r="B9" s="6" t="n"/>
      <c r="C9" s="6" t="n"/>
      <c r="D9" s="7" t="n"/>
      <c r="E9" s="8" t="n"/>
      <c r="F9" s="7" t="n"/>
      <c r="G9" s="5" t="n"/>
      <c r="H9" s="9">
        <f>IF(LOWER($E9)="final",$F9,0)</f>
        <v/>
      </c>
    </row>
    <row r="10">
      <c r="A10" s="5" t="n"/>
      <c r="B10" s="6" t="n"/>
      <c r="C10" s="6" t="n"/>
      <c r="D10" s="7" t="n"/>
      <c r="E10" s="8" t="n"/>
      <c r="F10" s="7" t="n"/>
      <c r="G10" s="5" t="n"/>
      <c r="H10" s="9">
        <f>IF(LOWER($E10)="final",$F10,0)</f>
        <v/>
      </c>
    </row>
    <row r="11">
      <c r="A11" s="5" t="n"/>
      <c r="B11" s="6" t="n"/>
      <c r="C11" s="6" t="n"/>
      <c r="D11" s="7" t="n"/>
      <c r="E11" s="8" t="n"/>
      <c r="F11" s="7" t="n"/>
      <c r="G11" s="5" t="n"/>
      <c r="H11" s="9">
        <f>IF(LOWER($E11)="final",$F11,0)</f>
        <v/>
      </c>
    </row>
    <row r="12">
      <c r="A12" s="5" t="n"/>
      <c r="B12" s="6" t="n"/>
      <c r="C12" s="6" t="n"/>
      <c r="D12" s="7" t="n"/>
      <c r="E12" s="8" t="n"/>
      <c r="F12" s="7" t="n"/>
      <c r="G12" s="5" t="n"/>
      <c r="H12" s="9">
        <f>IF(LOWER($E12)="final",$F12,0)</f>
        <v/>
      </c>
    </row>
    <row r="13">
      <c r="A13" s="5" t="n"/>
      <c r="B13" s="6" t="n"/>
      <c r="C13" s="6" t="n"/>
      <c r="D13" s="7" t="n"/>
      <c r="E13" s="8" t="n"/>
      <c r="F13" s="7" t="n"/>
      <c r="G13" s="5" t="n"/>
      <c r="H13" s="9">
        <f>IF(LOWER($E13)="final",$F13,0)</f>
        <v/>
      </c>
    </row>
    <row r="14">
      <c r="A14" s="5" t="n"/>
      <c r="B14" s="6" t="n"/>
      <c r="C14" s="6" t="n"/>
      <c r="D14" s="7" t="n"/>
      <c r="E14" s="8" t="n"/>
      <c r="F14" s="7" t="n"/>
      <c r="G14" s="5" t="n"/>
      <c r="H14" s="9">
        <f>IF(LOWER($E14)="final",$F14,0)</f>
        <v/>
      </c>
    </row>
    <row r="15">
      <c r="A15" s="5" t="n"/>
      <c r="B15" s="6" t="n"/>
      <c r="C15" s="6" t="n"/>
      <c r="D15" s="7" t="n"/>
      <c r="E15" s="8" t="n"/>
      <c r="F15" s="7" t="n"/>
      <c r="G15" s="5" t="n"/>
      <c r="H15" s="9">
        <f>IF(LOWER($E15)="final",$F15,0)</f>
        <v/>
      </c>
    </row>
    <row r="16">
      <c r="A16" s="5" t="n"/>
      <c r="B16" s="6" t="n"/>
      <c r="C16" s="6" t="n"/>
      <c r="D16" s="7" t="n"/>
      <c r="E16" s="8" t="n"/>
      <c r="F16" s="7" t="n"/>
      <c r="G16" s="5" t="n"/>
      <c r="H16" s="9">
        <f>IF(LOWER($E16)="final",$F16,0)</f>
        <v/>
      </c>
    </row>
    <row r="17">
      <c r="A17" s="5" t="n"/>
      <c r="B17" s="6" t="n"/>
      <c r="C17" s="6" t="n"/>
      <c r="D17" s="7" t="n"/>
      <c r="E17" s="8" t="n"/>
      <c r="F17" s="7" t="n"/>
      <c r="G17" s="5" t="n"/>
      <c r="H17" s="9">
        <f>IF(LOWER($E17)="final",$F17,0)</f>
        <v/>
      </c>
    </row>
    <row r="18">
      <c r="A18" s="5" t="n"/>
      <c r="B18" s="6" t="n"/>
      <c r="C18" s="6" t="n"/>
      <c r="D18" s="7" t="n"/>
      <c r="E18" s="8" t="n"/>
      <c r="F18" s="7" t="n"/>
      <c r="G18" s="5" t="n"/>
      <c r="H18" s="9">
        <f>IF(LOWER($E18)="final",$F18,0)</f>
        <v/>
      </c>
    </row>
    <row r="19">
      <c r="A19" s="5" t="n"/>
      <c r="B19" s="6" t="n"/>
      <c r="C19" s="6" t="n"/>
      <c r="D19" s="7" t="n"/>
      <c r="E19" s="8" t="n"/>
      <c r="F19" s="7" t="n"/>
      <c r="G19" s="5" t="n"/>
      <c r="H19" s="9">
        <f>IF(LOWER($E19)="final",$F19,0)</f>
        <v/>
      </c>
    </row>
    <row r="20">
      <c r="A20" s="5" t="n"/>
      <c r="B20" s="6" t="n"/>
      <c r="C20" s="6" t="n"/>
      <c r="D20" s="7" t="n"/>
      <c r="E20" s="8" t="n"/>
      <c r="F20" s="7" t="n"/>
      <c r="G20" s="5" t="n"/>
      <c r="H20" s="9">
        <f>IF(LOWER($E20)="final",$F20,0)</f>
        <v/>
      </c>
    </row>
    <row r="21">
      <c r="A21" s="5" t="n"/>
      <c r="B21" s="6" t="n"/>
      <c r="C21" s="6" t="n"/>
      <c r="D21" s="7" t="n"/>
      <c r="E21" s="8" t="n"/>
      <c r="F21" s="7" t="n"/>
      <c r="G21" s="5" t="n"/>
      <c r="H21" s="9">
        <f>IF(LOWER($E21)="final",$F21,0)</f>
        <v/>
      </c>
    </row>
    <row r="22">
      <c r="A22" s="5" t="n"/>
      <c r="B22" s="6" t="n"/>
      <c r="C22" s="6" t="n"/>
      <c r="D22" s="7" t="n"/>
      <c r="E22" s="8" t="n"/>
      <c r="F22" s="7" t="n"/>
      <c r="G22" s="5" t="n"/>
      <c r="H22" s="9">
        <f>IF(LOWER($E22)="final",$F22,0)</f>
        <v/>
      </c>
    </row>
    <row r="23">
      <c r="A23" s="5" t="n"/>
      <c r="B23" s="6" t="n"/>
      <c r="C23" s="6" t="n"/>
      <c r="D23" s="7" t="n"/>
      <c r="E23" s="8" t="n"/>
      <c r="F23" s="7" t="n"/>
      <c r="G23" s="5" t="n"/>
      <c r="H23" s="9">
        <f>IF(LOWER($E23)="final",$F23,0)</f>
        <v/>
      </c>
    </row>
    <row r="24">
      <c r="A24" s="5" t="n"/>
      <c r="B24" s="6" t="n"/>
      <c r="C24" s="6" t="n"/>
      <c r="D24" s="7" t="n"/>
      <c r="E24" s="8" t="n"/>
      <c r="F24" s="7" t="n"/>
      <c r="G24" s="5" t="n"/>
      <c r="H24" s="9">
        <f>IF(LOWER($E24)="final",$F24,0)</f>
        <v/>
      </c>
    </row>
    <row r="25">
      <c r="A25" s="5" t="n"/>
      <c r="B25" s="6" t="n"/>
      <c r="C25" s="6" t="n"/>
      <c r="D25" s="7" t="n"/>
      <c r="E25" s="8" t="n"/>
      <c r="F25" s="7" t="n"/>
      <c r="G25" s="5" t="n"/>
      <c r="H25" s="9">
        <f>IF(LOWER($E25)="final",$F25,0)</f>
        <v/>
      </c>
    </row>
    <row r="26">
      <c r="A26" s="5" t="n"/>
      <c r="B26" s="6" t="n"/>
      <c r="C26" s="6" t="n"/>
      <c r="D26" s="7" t="n"/>
      <c r="E26" s="8" t="n"/>
      <c r="F26" s="7" t="n"/>
      <c r="G26" s="5" t="n"/>
      <c r="H26" s="9">
        <f>IF(LOWER($E26)="final",$F26,0)</f>
        <v/>
      </c>
    </row>
    <row r="27">
      <c r="A27" s="5" t="n"/>
      <c r="B27" s="6" t="n"/>
      <c r="C27" s="6" t="n"/>
      <c r="D27" s="7" t="n"/>
      <c r="E27" s="8" t="n"/>
      <c r="F27" s="7" t="n"/>
      <c r="G27" s="5" t="n"/>
      <c r="H27" s="9">
        <f>IF(LOWER($E27)="final",$F27,0)</f>
        <v/>
      </c>
    </row>
    <row r="28">
      <c r="A28" s="5" t="n"/>
      <c r="B28" s="6" t="n"/>
      <c r="C28" s="6" t="n"/>
      <c r="D28" s="7" t="n"/>
      <c r="E28" s="8" t="n"/>
      <c r="F28" s="7" t="n"/>
      <c r="G28" s="5" t="n"/>
      <c r="H28" s="9">
        <f>IF(LOWER($E28)="final",$F28,0)</f>
        <v/>
      </c>
    </row>
    <row r="29">
      <c r="A29" s="5" t="n"/>
      <c r="B29" s="6" t="n"/>
      <c r="C29" s="6" t="n"/>
      <c r="D29" s="7" t="n"/>
      <c r="E29" s="8" t="n"/>
      <c r="F29" s="7" t="n"/>
      <c r="G29" s="5" t="n"/>
      <c r="H29" s="9">
        <f>IF(LOWER($E29)="final",$F29,0)</f>
        <v/>
      </c>
    </row>
    <row r="30">
      <c r="A30" s="5" t="n"/>
      <c r="B30" s="6" t="n"/>
      <c r="C30" s="6" t="n"/>
      <c r="D30" s="7" t="n"/>
      <c r="E30" s="8" t="n"/>
      <c r="F30" s="7" t="n"/>
      <c r="G30" s="5" t="n"/>
      <c r="H30" s="9">
        <f>IF(LOWER($E30)="final",$F30,0)</f>
        <v/>
      </c>
    </row>
    <row r="31">
      <c r="A31" s="5" t="n"/>
      <c r="B31" s="6" t="n"/>
      <c r="C31" s="6" t="n"/>
      <c r="D31" s="7" t="n"/>
      <c r="E31" s="8" t="n"/>
      <c r="F31" s="7" t="n"/>
      <c r="G31" s="5" t="n"/>
      <c r="H31" s="9">
        <f>IF(LOWER($E31)="final",$F31,0)</f>
        <v/>
      </c>
    </row>
    <row r="32">
      <c r="A32" s="5" t="n"/>
      <c r="B32" s="6" t="n"/>
      <c r="C32" s="6" t="n"/>
      <c r="D32" s="7" t="n"/>
      <c r="E32" s="8" t="n"/>
      <c r="F32" s="7" t="n"/>
      <c r="G32" s="5" t="n"/>
      <c r="H32" s="9">
        <f>IF(LOWER($E32)="final",$F32,0)</f>
        <v/>
      </c>
    </row>
    <row r="33">
      <c r="A33" s="5" t="n"/>
      <c r="B33" s="6" t="n"/>
      <c r="C33" s="6" t="n"/>
      <c r="D33" s="7" t="n"/>
      <c r="E33" s="8" t="n"/>
      <c r="F33" s="7" t="n"/>
      <c r="G33" s="5" t="n"/>
      <c r="H33" s="9">
        <f>IF(LOWER($E33)="final",$F33,0)</f>
        <v/>
      </c>
    </row>
    <row r="34">
      <c r="A34" s="5" t="n"/>
      <c r="B34" s="6" t="n"/>
      <c r="C34" s="6" t="n"/>
      <c r="D34" s="7" t="n"/>
      <c r="E34" s="8" t="n"/>
      <c r="F34" s="7" t="n"/>
      <c r="G34" s="5" t="n"/>
      <c r="H34" s="9">
        <f>IF(LOWER($E34)="final",$F34,0)</f>
        <v/>
      </c>
    </row>
    <row r="35">
      <c r="A35" s="5" t="n"/>
      <c r="B35" s="6" t="n"/>
      <c r="C35" s="6" t="n"/>
      <c r="D35" s="7" t="n"/>
      <c r="E35" s="8" t="n"/>
      <c r="F35" s="7" t="n"/>
      <c r="G35" s="5" t="n"/>
      <c r="H35" s="9">
        <f>IF(LOWER($E35)="final",$F35,0)</f>
        <v/>
      </c>
    </row>
    <row r="36">
      <c r="A36" s="5" t="n"/>
      <c r="B36" s="6" t="n"/>
      <c r="C36" s="6" t="n"/>
      <c r="D36" s="7" t="n"/>
      <c r="E36" s="8" t="n"/>
      <c r="F36" s="7" t="n"/>
      <c r="G36" s="5" t="n"/>
      <c r="H36" s="9">
        <f>IF(LOWER($E36)="final",$F36,0)</f>
        <v/>
      </c>
    </row>
    <row r="37">
      <c r="A37" s="5" t="n"/>
      <c r="B37" s="6" t="n"/>
      <c r="C37" s="6" t="n"/>
      <c r="D37" s="7" t="n"/>
      <c r="E37" s="8" t="n"/>
      <c r="F37" s="7" t="n"/>
      <c r="G37" s="5" t="n"/>
      <c r="H37" s="9">
        <f>IF(LOWER($E37)="final",$F37,0)</f>
        <v/>
      </c>
    </row>
    <row r="38">
      <c r="A38" s="5" t="n"/>
      <c r="B38" s="6" t="n"/>
      <c r="C38" s="6" t="n"/>
      <c r="D38" s="7" t="n"/>
      <c r="E38" s="8" t="n"/>
      <c r="F38" s="7" t="n"/>
      <c r="G38" s="5" t="n"/>
      <c r="H38" s="9">
        <f>IF(LOWER($E38)="final",$F38,0)</f>
        <v/>
      </c>
    </row>
    <row r="39">
      <c r="A39" s="5" t="n"/>
      <c r="B39" s="6" t="n"/>
      <c r="C39" s="6" t="n"/>
      <c r="D39" s="7" t="n"/>
      <c r="E39" s="8" t="n"/>
      <c r="F39" s="7" t="n"/>
      <c r="G39" s="5" t="n"/>
      <c r="H39" s="9">
        <f>IF(LOWER($E39)="final",$F39,0)</f>
        <v/>
      </c>
    </row>
    <row r="40">
      <c r="A40" s="5" t="n"/>
      <c r="B40" s="6" t="n"/>
      <c r="C40" s="6" t="n"/>
      <c r="D40" s="7" t="n"/>
      <c r="E40" s="8" t="n"/>
      <c r="F40" s="7" t="n"/>
      <c r="G40" s="5" t="n"/>
      <c r="H40" s="9">
        <f>IF(LOWER($E40)="final",$F40,0)</f>
        <v/>
      </c>
    </row>
    <row r="41">
      <c r="A41" s="5" t="n"/>
      <c r="B41" s="6" t="n"/>
      <c r="C41" s="6" t="n"/>
      <c r="D41" s="7" t="n"/>
      <c r="E41" s="8" t="n"/>
      <c r="F41" s="7" t="n"/>
      <c r="G41" s="5" t="n"/>
      <c r="H41" s="9">
        <f>IF(LOWER($E41)="final",$F41,0)</f>
        <v/>
      </c>
    </row>
    <row r="42">
      <c r="A42" s="5" t="n"/>
      <c r="B42" s="6" t="n"/>
      <c r="C42" s="6" t="n"/>
      <c r="D42" s="7" t="n"/>
      <c r="E42" s="8" t="n"/>
      <c r="F42" s="7" t="n"/>
      <c r="G42" s="5" t="n"/>
      <c r="H42" s="9">
        <f>IF(LOWER($E42)="final",$F42,0)</f>
        <v/>
      </c>
    </row>
    <row r="43">
      <c r="A43" s="5" t="n"/>
      <c r="B43" s="6" t="n"/>
      <c r="C43" s="6" t="n"/>
      <c r="D43" s="7" t="n"/>
      <c r="E43" s="8" t="n"/>
      <c r="F43" s="7" t="n"/>
      <c r="G43" s="5" t="n"/>
      <c r="H43" s="9">
        <f>IF(LOWER($E43)="final",$F43,0)</f>
        <v/>
      </c>
    </row>
    <row r="44">
      <c r="A44" s="5" t="n"/>
      <c r="B44" s="6" t="n"/>
      <c r="C44" s="6" t="n"/>
      <c r="D44" s="7" t="n"/>
      <c r="E44" s="8" t="n"/>
      <c r="F44" s="7" t="n"/>
      <c r="G44" s="5" t="n"/>
      <c r="H44" s="9">
        <f>IF(LOWER($E44)="final",$F44,0)</f>
        <v/>
      </c>
    </row>
    <row r="45">
      <c r="A45" s="5" t="n"/>
      <c r="B45" s="6" t="n"/>
      <c r="C45" s="6" t="n"/>
      <c r="D45" s="7" t="n"/>
      <c r="E45" s="8" t="n"/>
      <c r="F45" s="7" t="n"/>
      <c r="G45" s="5" t="n"/>
      <c r="H45" s="9">
        <f>IF(LOWER($E45)="final",$F45,0)</f>
        <v/>
      </c>
    </row>
    <row r="46">
      <c r="A46" s="5" t="n"/>
      <c r="B46" s="6" t="n"/>
      <c r="C46" s="6" t="n"/>
      <c r="D46" s="7" t="n"/>
      <c r="E46" s="8" t="n"/>
      <c r="F46" s="7" t="n"/>
      <c r="G46" s="5" t="n"/>
      <c r="H46" s="9">
        <f>IF(LOWER($E46)="final",$F46,0)</f>
        <v/>
      </c>
    </row>
    <row r="47">
      <c r="A47" s="5" t="n"/>
      <c r="B47" s="6" t="n"/>
      <c r="C47" s="6" t="n"/>
      <c r="D47" s="7" t="n"/>
      <c r="E47" s="8" t="n"/>
      <c r="F47" s="7" t="n"/>
      <c r="G47" s="5" t="n"/>
      <c r="H47" s="9">
        <f>IF(LOWER($E47)="final",$F47,0)</f>
        <v/>
      </c>
    </row>
    <row r="48">
      <c r="A48" s="5" t="n"/>
      <c r="B48" s="6" t="n"/>
      <c r="C48" s="6" t="n"/>
      <c r="D48" s="7" t="n"/>
      <c r="E48" s="8" t="n"/>
      <c r="F48" s="7" t="n"/>
      <c r="G48" s="5" t="n"/>
      <c r="H48" s="9">
        <f>IF(LOWER($E48)="final",$F48,0)</f>
        <v/>
      </c>
    </row>
    <row r="49">
      <c r="A49" s="5" t="n"/>
      <c r="B49" s="6" t="n"/>
      <c r="C49" s="6" t="n"/>
      <c r="D49" s="7" t="n"/>
      <c r="E49" s="8" t="n"/>
      <c r="F49" s="7" t="n"/>
      <c r="G49" s="5" t="n"/>
      <c r="H49" s="9">
        <f>IF(LOWER($E49)="final",$F49,0)</f>
        <v/>
      </c>
    </row>
    <row r="50">
      <c r="A50" s="5" t="n"/>
      <c r="B50" s="6" t="n"/>
      <c r="C50" s="6" t="n"/>
      <c r="D50" s="7" t="n"/>
      <c r="E50" s="8" t="n"/>
      <c r="F50" s="7" t="n"/>
      <c r="G50" s="5" t="n"/>
      <c r="H50" s="9">
        <f>IF(LOWER($E50)="final",$F50,0)</f>
        <v/>
      </c>
    </row>
    <row r="51">
      <c r="A51" s="5" t="n"/>
      <c r="B51" s="6" t="n"/>
      <c r="C51" s="6" t="n"/>
      <c r="D51" s="7" t="n"/>
      <c r="E51" s="8" t="n"/>
      <c r="F51" s="7" t="n"/>
      <c r="G51" s="5" t="n"/>
      <c r="H51" s="9">
        <f>IF(LOWER($E51)="final",$F51,0)</f>
        <v/>
      </c>
    </row>
    <row r="52">
      <c r="A52" s="5" t="n"/>
      <c r="B52" s="6" t="n"/>
      <c r="C52" s="6" t="n"/>
      <c r="D52" s="7" t="n"/>
      <c r="E52" s="8" t="n"/>
      <c r="F52" s="7" t="n"/>
      <c r="G52" s="5" t="n"/>
      <c r="H52" s="9">
        <f>IF(LOWER($E52)="final",$F52,0)</f>
        <v/>
      </c>
    </row>
    <row r="53">
      <c r="A53" s="5" t="n"/>
      <c r="B53" s="6" t="n"/>
      <c r="C53" s="6" t="n"/>
      <c r="D53" s="7" t="n"/>
      <c r="E53" s="8" t="n"/>
      <c r="F53" s="7" t="n"/>
      <c r="G53" s="5" t="n"/>
      <c r="H53" s="9">
        <f>IF(LOWER($E53)="final",$F53,0)</f>
        <v/>
      </c>
    </row>
    <row r="54">
      <c r="A54" s="5" t="n"/>
      <c r="B54" s="6" t="n"/>
      <c r="C54" s="6" t="n"/>
      <c r="D54" s="7" t="n"/>
      <c r="E54" s="8" t="n"/>
      <c r="F54" s="7" t="n"/>
      <c r="G54" s="5" t="n"/>
      <c r="H54" s="9">
        <f>IF(LOWER($E54)="final",$F54,0)</f>
        <v/>
      </c>
    </row>
    <row r="55">
      <c r="A55" s="5" t="n"/>
      <c r="B55" s="6" t="n"/>
      <c r="C55" s="6" t="n"/>
      <c r="D55" s="7" t="n"/>
      <c r="E55" s="8" t="n"/>
      <c r="F55" s="7" t="n"/>
      <c r="G55" s="5" t="n"/>
      <c r="H55" s="9">
        <f>IF(LOWER($E55)="final",$F55,0)</f>
        <v/>
      </c>
    </row>
    <row r="56">
      <c r="A56" s="5" t="n"/>
      <c r="B56" s="6" t="n"/>
      <c r="C56" s="6" t="n"/>
      <c r="D56" s="7" t="n"/>
      <c r="E56" s="8" t="n"/>
      <c r="F56" s="7" t="n"/>
      <c r="G56" s="5" t="n"/>
      <c r="H56" s="9">
        <f>IF(LOWER($E56)="final",$F56,0)</f>
        <v/>
      </c>
    </row>
    <row r="57">
      <c r="A57" s="5" t="n"/>
      <c r="B57" s="6" t="n"/>
      <c r="C57" s="6" t="n"/>
      <c r="D57" s="7" t="n"/>
      <c r="E57" s="8" t="n"/>
      <c r="F57" s="7" t="n"/>
      <c r="G57" s="5" t="n"/>
      <c r="H57" s="9">
        <f>IF(LOWER($E57)="final",$F57,0)</f>
        <v/>
      </c>
    </row>
    <row r="58">
      <c r="A58" s="5" t="n"/>
      <c r="B58" s="6" t="n"/>
      <c r="C58" s="6" t="n"/>
      <c r="D58" s="7" t="n"/>
      <c r="E58" s="8" t="n"/>
      <c r="F58" s="7" t="n"/>
      <c r="G58" s="5" t="n"/>
      <c r="H58" s="9">
        <f>IF(LOWER($E58)="final",$F58,0)</f>
        <v/>
      </c>
    </row>
    <row r="59">
      <c r="A59" s="5" t="n"/>
      <c r="B59" s="6" t="n"/>
      <c r="C59" s="6" t="n"/>
      <c r="D59" s="7" t="n"/>
      <c r="E59" s="8" t="n"/>
      <c r="F59" s="7" t="n"/>
      <c r="G59" s="5" t="n"/>
      <c r="H59" s="9">
        <f>IF(LOWER($E59)="final",$F59,0)</f>
        <v/>
      </c>
    </row>
    <row r="60">
      <c r="A60" s="5" t="n"/>
      <c r="B60" s="6" t="n"/>
      <c r="C60" s="6" t="n"/>
      <c r="D60" s="7" t="n"/>
      <c r="E60" s="8" t="n"/>
      <c r="F60" s="7" t="n"/>
      <c r="G60" s="5" t="n"/>
      <c r="H60" s="9">
        <f>IF(LOWER($E60)="final",$F60,0)</f>
        <v/>
      </c>
    </row>
    <row r="61">
      <c r="A61" s="5" t="n"/>
      <c r="B61" s="6" t="n"/>
      <c r="C61" s="6" t="n"/>
      <c r="D61" s="7" t="n"/>
      <c r="E61" s="8" t="n"/>
      <c r="F61" s="7" t="n"/>
      <c r="G61" s="5" t="n"/>
      <c r="H61" s="9">
        <f>IF(LOWER($E61)="final",$F61,0)</f>
        <v/>
      </c>
    </row>
    <row r="62">
      <c r="A62" s="5" t="n"/>
      <c r="B62" s="6" t="n"/>
      <c r="C62" s="6" t="n"/>
      <c r="D62" s="7" t="n"/>
      <c r="E62" s="8" t="n"/>
      <c r="F62" s="7" t="n"/>
      <c r="G62" s="5" t="n"/>
      <c r="H62" s="9">
        <f>IF(LOWER($E62)="final",$F62,0)</f>
        <v/>
      </c>
    </row>
    <row r="63">
      <c r="A63" s="5" t="n"/>
      <c r="B63" s="6" t="n"/>
      <c r="C63" s="6" t="n"/>
      <c r="D63" s="7" t="n"/>
      <c r="E63" s="8" t="n"/>
      <c r="F63" s="7" t="n"/>
      <c r="G63" s="5" t="n"/>
      <c r="H63" s="9">
        <f>IF(LOWER($E63)="final",$F63,0)</f>
        <v/>
      </c>
    </row>
    <row r="64">
      <c r="A64" s="5" t="n"/>
      <c r="B64" s="6" t="n"/>
      <c r="C64" s="6" t="n"/>
      <c r="D64" s="7" t="n"/>
      <c r="E64" s="8" t="n"/>
      <c r="F64" s="7" t="n"/>
      <c r="G64" s="5" t="n"/>
      <c r="H64" s="9">
        <f>IF(LOWER($E64)="final",$F64,0)</f>
        <v/>
      </c>
    </row>
    <row r="65">
      <c r="A65" s="5" t="n"/>
      <c r="B65" s="6" t="n"/>
      <c r="C65" s="6" t="n"/>
      <c r="D65" s="7" t="n"/>
      <c r="E65" s="8" t="n"/>
      <c r="F65" s="7" t="n"/>
      <c r="G65" s="5" t="n"/>
      <c r="H65" s="9">
        <f>IF(LOWER($E65)="final",$F65,0)</f>
        <v/>
      </c>
    </row>
    <row r="66">
      <c r="A66" s="5" t="n"/>
      <c r="B66" s="6" t="n"/>
      <c r="C66" s="6" t="n"/>
      <c r="D66" s="7" t="n"/>
      <c r="E66" s="8" t="n"/>
      <c r="F66" s="7" t="n"/>
      <c r="G66" s="5" t="n"/>
      <c r="H66" s="9">
        <f>IF(LOWER($E66)="final",$F66,0)</f>
        <v/>
      </c>
    </row>
    <row r="67">
      <c r="A67" s="5" t="n"/>
      <c r="B67" s="6" t="n"/>
      <c r="C67" s="6" t="n"/>
      <c r="D67" s="7" t="n"/>
      <c r="E67" s="8" t="n"/>
      <c r="F67" s="7" t="n"/>
      <c r="G67" s="5" t="n"/>
      <c r="H67" s="9">
        <f>IF(LOWER($E67)="final",$F67,0)</f>
        <v/>
      </c>
    </row>
    <row r="68">
      <c r="A68" s="5" t="n"/>
      <c r="B68" s="6" t="n"/>
      <c r="C68" s="6" t="n"/>
      <c r="D68" s="7" t="n"/>
      <c r="E68" s="8" t="n"/>
      <c r="F68" s="7" t="n"/>
      <c r="G68" s="5" t="n"/>
      <c r="H68" s="9">
        <f>IF(LOWER($E68)="final",$F68,0)</f>
        <v/>
      </c>
    </row>
    <row r="69">
      <c r="A69" s="5" t="n"/>
      <c r="B69" s="6" t="n"/>
      <c r="C69" s="6" t="n"/>
      <c r="D69" s="7" t="n"/>
      <c r="E69" s="8" t="n"/>
      <c r="F69" s="7" t="n"/>
      <c r="G69" s="5" t="n"/>
      <c r="H69" s="9">
        <f>IF(LOWER($E69)="final",$F69,0)</f>
        <v/>
      </c>
    </row>
    <row r="70">
      <c r="A70" s="5" t="n"/>
      <c r="B70" s="6" t="n"/>
      <c r="C70" s="6" t="n"/>
      <c r="D70" s="7" t="n"/>
      <c r="E70" s="8" t="n"/>
      <c r="F70" s="7" t="n"/>
      <c r="G70" s="5" t="n"/>
      <c r="H70" s="9">
        <f>IF(LOWER($E70)="final",$F70,0)</f>
        <v/>
      </c>
    </row>
    <row r="71">
      <c r="A71" s="5" t="n"/>
      <c r="B71" s="6" t="n"/>
      <c r="C71" s="6" t="n"/>
      <c r="D71" s="7" t="n"/>
      <c r="E71" s="8" t="n"/>
      <c r="F71" s="7" t="n"/>
      <c r="G71" s="5" t="n"/>
      <c r="H71" s="9">
        <f>IF(LOWER($E71)="final",$F71,0)</f>
        <v/>
      </c>
    </row>
    <row r="72">
      <c r="A72" s="5" t="n"/>
      <c r="B72" s="6" t="n"/>
      <c r="C72" s="6" t="n"/>
      <c r="D72" s="7" t="n"/>
      <c r="E72" s="8" t="n"/>
      <c r="F72" s="7" t="n"/>
      <c r="G72" s="5" t="n"/>
      <c r="H72" s="9">
        <f>IF(LOWER($E72)="final",$F72,0)</f>
        <v/>
      </c>
    </row>
    <row r="73">
      <c r="A73" s="5" t="n"/>
      <c r="B73" s="6" t="n"/>
      <c r="C73" s="6" t="n"/>
      <c r="D73" s="7" t="n"/>
      <c r="E73" s="8" t="n"/>
      <c r="F73" s="7" t="n"/>
      <c r="G73" s="5" t="n"/>
      <c r="H73" s="9">
        <f>IF(LOWER($E73)="final",$F73,0)</f>
        <v/>
      </c>
    </row>
    <row r="74">
      <c r="A74" s="5" t="n"/>
      <c r="B74" s="6" t="n"/>
      <c r="C74" s="6" t="n"/>
      <c r="D74" s="7" t="n"/>
      <c r="E74" s="8" t="n"/>
      <c r="F74" s="7" t="n"/>
      <c r="G74" s="5" t="n"/>
      <c r="H74" s="9">
        <f>IF(LOWER($E74)="final",$F74,0)</f>
        <v/>
      </c>
    </row>
    <row r="75">
      <c r="A75" s="5" t="n"/>
      <c r="B75" s="6" t="n"/>
      <c r="C75" s="6" t="n"/>
      <c r="D75" s="7" t="n"/>
      <c r="E75" s="8" t="n"/>
      <c r="F75" s="7" t="n"/>
      <c r="G75" s="5" t="n"/>
      <c r="H75" s="9">
        <f>IF(LOWER($E75)="final",$F75,0)</f>
        <v/>
      </c>
    </row>
    <row r="76">
      <c r="A76" s="5" t="n"/>
      <c r="B76" s="6" t="n"/>
      <c r="C76" s="6" t="n"/>
      <c r="D76" s="7" t="n"/>
      <c r="E76" s="8" t="n"/>
      <c r="F76" s="7" t="n"/>
      <c r="G76" s="5" t="n"/>
      <c r="H76" s="9">
        <f>IF(LOWER($E76)="final",$F76,0)</f>
        <v/>
      </c>
    </row>
    <row r="77">
      <c r="A77" s="5" t="n"/>
      <c r="B77" s="6" t="n"/>
      <c r="C77" s="6" t="n"/>
      <c r="D77" s="7" t="n"/>
      <c r="E77" s="8" t="n"/>
      <c r="F77" s="7" t="n"/>
      <c r="G77" s="5" t="n"/>
      <c r="H77" s="9">
        <f>IF(LOWER($E77)="final",$F77,0)</f>
        <v/>
      </c>
    </row>
    <row r="78">
      <c r="A78" s="5" t="n"/>
      <c r="B78" s="6" t="n"/>
      <c r="C78" s="6" t="n"/>
      <c r="D78" s="7" t="n"/>
      <c r="E78" s="8" t="n"/>
      <c r="F78" s="7" t="n"/>
      <c r="G78" s="5" t="n"/>
      <c r="H78" s="9">
        <f>IF(LOWER($E78)="final",$F78,0)</f>
        <v/>
      </c>
    </row>
    <row r="79">
      <c r="A79" s="5" t="n"/>
      <c r="B79" s="6" t="n"/>
      <c r="C79" s="6" t="n"/>
      <c r="D79" s="7" t="n"/>
      <c r="E79" s="8" t="n"/>
      <c r="F79" s="7" t="n"/>
      <c r="G79" s="5" t="n"/>
      <c r="H79" s="9">
        <f>IF(LOWER($E79)="final",$F79,0)</f>
        <v/>
      </c>
    </row>
    <row r="80">
      <c r="A80" s="5" t="n"/>
      <c r="B80" s="6" t="n"/>
      <c r="C80" s="6" t="n"/>
      <c r="D80" s="7" t="n"/>
      <c r="E80" s="8" t="n"/>
      <c r="F80" s="7" t="n"/>
      <c r="G80" s="5" t="n"/>
      <c r="H80" s="9">
        <f>IF(LOWER($E80)="final",$F80,0)</f>
        <v/>
      </c>
    </row>
    <row r="81">
      <c r="A81" s="5" t="n"/>
      <c r="B81" s="6" t="n"/>
      <c r="C81" s="6" t="n"/>
      <c r="D81" s="7" t="n"/>
      <c r="E81" s="8" t="n"/>
      <c r="F81" s="7" t="n"/>
      <c r="G81" s="5" t="n"/>
      <c r="H81" s="9">
        <f>IF(LOWER($E81)="final",$F81,0)</f>
        <v/>
      </c>
    </row>
    <row r="82">
      <c r="A82" s="5" t="n"/>
      <c r="B82" s="6" t="n"/>
      <c r="C82" s="6" t="n"/>
      <c r="D82" s="7" t="n"/>
      <c r="E82" s="8" t="n"/>
      <c r="F82" s="7" t="n"/>
      <c r="G82" s="5" t="n"/>
      <c r="H82" s="9">
        <f>IF(LOWER($E82)="final",$F82,0)</f>
        <v/>
      </c>
    </row>
    <row r="83">
      <c r="A83" s="5" t="n"/>
      <c r="B83" s="6" t="n"/>
      <c r="C83" s="6" t="n"/>
      <c r="D83" s="7" t="n"/>
      <c r="E83" s="8" t="n"/>
      <c r="F83" s="7" t="n"/>
      <c r="G83" s="5" t="n"/>
      <c r="H83" s="9">
        <f>IF(LOWER($E83)="final",$F83,0)</f>
        <v/>
      </c>
    </row>
    <row r="84">
      <c r="A84" s="5" t="n"/>
      <c r="B84" s="6" t="n"/>
      <c r="C84" s="6" t="n"/>
      <c r="D84" s="7" t="n"/>
      <c r="E84" s="8" t="n"/>
      <c r="F84" s="7" t="n"/>
      <c r="G84" s="5" t="n"/>
      <c r="H84" s="9">
        <f>IF(LOWER($E84)="final",$F84,0)</f>
        <v/>
      </c>
    </row>
    <row r="85">
      <c r="A85" s="5" t="n"/>
      <c r="B85" s="6" t="n"/>
      <c r="C85" s="6" t="n"/>
      <c r="D85" s="7" t="n"/>
      <c r="E85" s="8" t="n"/>
      <c r="F85" s="7" t="n"/>
      <c r="G85" s="5" t="n"/>
      <c r="H85" s="9">
        <f>IF(LOWER($E85)="final",$F85,0)</f>
        <v/>
      </c>
    </row>
    <row r="86">
      <c r="A86" s="5" t="n"/>
      <c r="B86" s="6" t="n"/>
      <c r="C86" s="6" t="n"/>
      <c r="D86" s="7" t="n"/>
      <c r="E86" s="8" t="n"/>
      <c r="F86" s="7" t="n"/>
      <c r="G86" s="5" t="n"/>
      <c r="H86" s="9">
        <f>IF(LOWER($E86)="final",$F86,0)</f>
        <v/>
      </c>
    </row>
    <row r="87">
      <c r="A87" s="5" t="n"/>
      <c r="B87" s="6" t="n"/>
      <c r="C87" s="6" t="n"/>
      <c r="D87" s="7" t="n"/>
      <c r="E87" s="8" t="n"/>
      <c r="F87" s="7" t="n"/>
      <c r="G87" s="5" t="n"/>
      <c r="H87" s="9">
        <f>IF(LOWER($E87)="final",$F87,0)</f>
        <v/>
      </c>
    </row>
    <row r="88">
      <c r="A88" s="5" t="n"/>
      <c r="B88" s="6" t="n"/>
      <c r="C88" s="6" t="n"/>
      <c r="D88" s="7" t="n"/>
      <c r="E88" s="8" t="n"/>
      <c r="F88" s="7" t="n"/>
      <c r="G88" s="5" t="n"/>
      <c r="H88" s="9">
        <f>IF(LOWER($E88)="final",$F88,0)</f>
        <v/>
      </c>
    </row>
    <row r="89">
      <c r="A89" s="5" t="n"/>
      <c r="B89" s="6" t="n"/>
      <c r="C89" s="6" t="n"/>
      <c r="D89" s="7" t="n"/>
      <c r="E89" s="8" t="n"/>
      <c r="F89" s="7" t="n"/>
      <c r="G89" s="5" t="n"/>
      <c r="H89" s="9">
        <f>IF(LOWER($E89)="final",$F89,0)</f>
        <v/>
      </c>
    </row>
    <row r="90">
      <c r="A90" s="5" t="n"/>
      <c r="B90" s="6" t="n"/>
      <c r="C90" s="6" t="n"/>
      <c r="D90" s="7" t="n"/>
      <c r="E90" s="8" t="n"/>
      <c r="F90" s="7" t="n"/>
      <c r="G90" s="5" t="n"/>
      <c r="H90" s="9">
        <f>IF(LOWER($E90)="final",$F90,0)</f>
        <v/>
      </c>
    </row>
    <row r="91">
      <c r="A91" s="5" t="n"/>
      <c r="B91" s="6" t="n"/>
      <c r="C91" s="6" t="n"/>
      <c r="D91" s="7" t="n"/>
      <c r="E91" s="8" t="n"/>
      <c r="F91" s="7" t="n"/>
      <c r="G91" s="5" t="n"/>
      <c r="H91" s="9">
        <f>IF(LOWER($E91)="final",$F91,0)</f>
        <v/>
      </c>
    </row>
    <row r="92">
      <c r="A92" s="5" t="n"/>
      <c r="B92" s="6" t="n"/>
      <c r="C92" s="6" t="n"/>
      <c r="D92" s="7" t="n"/>
      <c r="E92" s="8" t="n"/>
      <c r="F92" s="7" t="n"/>
      <c r="G92" s="5" t="n"/>
      <c r="H92" s="9">
        <f>IF(LOWER($E92)="final",$F92,0)</f>
        <v/>
      </c>
    </row>
    <row r="93">
      <c r="A93" s="5" t="n"/>
      <c r="B93" s="6" t="n"/>
      <c r="C93" s="6" t="n"/>
      <c r="D93" s="7" t="n"/>
      <c r="E93" s="8" t="n"/>
      <c r="F93" s="7" t="n"/>
      <c r="G93" s="5" t="n"/>
      <c r="H93" s="9">
        <f>IF(LOWER($E93)="final",$F93,0)</f>
        <v/>
      </c>
    </row>
    <row r="94">
      <c r="A94" s="5" t="n"/>
      <c r="B94" s="6" t="n"/>
      <c r="C94" s="6" t="n"/>
      <c r="D94" s="7" t="n"/>
      <c r="E94" s="8" t="n"/>
      <c r="F94" s="7" t="n"/>
      <c r="G94" s="5" t="n"/>
      <c r="H94" s="9">
        <f>IF(LOWER($E94)="final",$F94,0)</f>
        <v/>
      </c>
    </row>
    <row r="95">
      <c r="A95" s="5" t="n"/>
      <c r="B95" s="6" t="n"/>
      <c r="C95" s="6" t="n"/>
      <c r="D95" s="7" t="n"/>
      <c r="E95" s="8" t="n"/>
      <c r="F95" s="7" t="n"/>
      <c r="G95" s="5" t="n"/>
      <c r="H95" s="9">
        <f>IF(LOWER($E95)="final",$F95,0)</f>
        <v/>
      </c>
    </row>
    <row r="96">
      <c r="A96" s="5" t="n"/>
      <c r="B96" s="6" t="n"/>
      <c r="C96" s="6" t="n"/>
      <c r="D96" s="7" t="n"/>
      <c r="E96" s="8" t="n"/>
      <c r="F96" s="7" t="n"/>
      <c r="G96" s="5" t="n"/>
      <c r="H96" s="9">
        <f>IF(LOWER($E96)="final",$F96,0)</f>
        <v/>
      </c>
    </row>
    <row r="97">
      <c r="A97" s="5" t="n"/>
      <c r="B97" s="6" t="n"/>
      <c r="C97" s="6" t="n"/>
      <c r="D97" s="7" t="n"/>
      <c r="E97" s="8" t="n"/>
      <c r="F97" s="7" t="n"/>
      <c r="G97" s="5" t="n"/>
      <c r="H97" s="9">
        <f>IF(LOWER($E97)="final",$F97,0)</f>
        <v/>
      </c>
    </row>
    <row r="98">
      <c r="A98" s="5" t="n"/>
      <c r="B98" s="6" t="n"/>
      <c r="C98" s="6" t="n"/>
      <c r="D98" s="7" t="n"/>
      <c r="E98" s="8" t="n"/>
      <c r="F98" s="7" t="n"/>
      <c r="G98" s="5" t="n"/>
      <c r="H98" s="9">
        <f>IF(LOWER($E98)="final",$F98,0)</f>
        <v/>
      </c>
    </row>
    <row r="99">
      <c r="A99" s="5" t="n"/>
      <c r="B99" s="6" t="n"/>
      <c r="C99" s="6" t="n"/>
      <c r="D99" s="7" t="n"/>
      <c r="E99" s="8" t="n"/>
      <c r="F99" s="7" t="n"/>
      <c r="G99" s="5" t="n"/>
      <c r="H99" s="9">
        <f>IF(LOWER($E99)="final",$F99,0)</f>
        <v/>
      </c>
    </row>
    <row r="100">
      <c r="A100" s="5" t="n"/>
      <c r="B100" s="6" t="n"/>
      <c r="C100" s="6" t="n"/>
      <c r="D100" s="7" t="n"/>
      <c r="E100" s="8" t="n"/>
      <c r="F100" s="7" t="n"/>
      <c r="G100" s="5" t="n"/>
      <c r="H100" s="9">
        <f>IF(LOWER($E100)="final",$F100,0)</f>
        <v/>
      </c>
    </row>
    <row r="101">
      <c r="A101" s="5" t="n"/>
      <c r="B101" s="6" t="n"/>
      <c r="C101" s="6" t="n"/>
      <c r="D101" s="7" t="n"/>
      <c r="E101" s="8" t="n"/>
      <c r="F101" s="7" t="n"/>
      <c r="G101" s="5" t="n"/>
      <c r="H101" s="9">
        <f>IF(LOWER($E101)="final",$F101,0)</f>
        <v/>
      </c>
    </row>
    <row r="102">
      <c r="A102" s="5" t="n"/>
      <c r="B102" s="6" t="n"/>
      <c r="C102" s="6" t="n"/>
      <c r="D102" s="7" t="n"/>
      <c r="E102" s="8" t="n"/>
      <c r="F102" s="7" t="n"/>
      <c r="G102" s="5" t="n"/>
      <c r="H102" s="9">
        <f>IF(LOWER($E102)="final",$F102,0)</f>
        <v/>
      </c>
    </row>
    <row r="103">
      <c r="A103" s="5" t="n"/>
      <c r="B103" s="6" t="n"/>
      <c r="C103" s="6" t="n"/>
      <c r="D103" s="7" t="n"/>
      <c r="E103" s="8" t="n"/>
      <c r="F103" s="7" t="n"/>
      <c r="G103" s="5" t="n"/>
      <c r="H103" s="9">
        <f>IF(LOWER($E103)="final",$F103,0)</f>
        <v/>
      </c>
    </row>
    <row r="104">
      <c r="A104" s="5" t="n"/>
      <c r="B104" s="6" t="n"/>
      <c r="C104" s="6" t="n"/>
      <c r="D104" s="7" t="n"/>
      <c r="E104" s="8" t="n"/>
      <c r="F104" s="7" t="n"/>
      <c r="G104" s="5" t="n"/>
      <c r="H104" s="9">
        <f>IF(LOWER($E104)="final",$F104,0)</f>
        <v/>
      </c>
    </row>
    <row r="105">
      <c r="A105" s="5" t="n"/>
      <c r="B105" s="6" t="n"/>
      <c r="C105" s="6" t="n"/>
      <c r="D105" s="7" t="n"/>
      <c r="E105" s="8" t="n"/>
      <c r="F105" s="7" t="n"/>
      <c r="G105" s="5" t="n"/>
      <c r="H105" s="9">
        <f>IF(LOWER($E105)="final",$F105,0)</f>
        <v/>
      </c>
    </row>
    <row r="106">
      <c r="A106" s="5" t="n"/>
      <c r="B106" s="6" t="n"/>
      <c r="C106" s="6" t="n"/>
      <c r="D106" s="7" t="n"/>
      <c r="E106" s="8" t="n"/>
      <c r="F106" s="7" t="n"/>
      <c r="G106" s="5" t="n"/>
      <c r="H106" s="9">
        <f>IF(LOWER($E106)="final",$F106,0)</f>
        <v/>
      </c>
    </row>
    <row r="107">
      <c r="A107" s="5" t="n"/>
      <c r="B107" s="6" t="n"/>
      <c r="C107" s="6" t="n"/>
      <c r="D107" s="7" t="n"/>
      <c r="E107" s="8" t="n"/>
      <c r="F107" s="7" t="n"/>
      <c r="G107" s="5" t="n"/>
      <c r="H107" s="9">
        <f>IF(LOWER($E107)="final",$F107,0)</f>
        <v/>
      </c>
    </row>
    <row r="108">
      <c r="A108" s="5" t="n"/>
      <c r="B108" s="6" t="n"/>
      <c r="C108" s="6" t="n"/>
      <c r="D108" s="7" t="n"/>
      <c r="E108" s="8" t="n"/>
      <c r="F108" s="7" t="n"/>
      <c r="G108" s="5" t="n"/>
      <c r="H108" s="9">
        <f>IF(LOWER($E108)="final",$F108,0)</f>
        <v/>
      </c>
    </row>
    <row r="109">
      <c r="A109" s="5" t="n"/>
      <c r="B109" s="6" t="n"/>
      <c r="C109" s="6" t="n"/>
      <c r="D109" s="7" t="n"/>
      <c r="E109" s="8" t="n"/>
      <c r="F109" s="7" t="n"/>
      <c r="G109" s="5" t="n"/>
      <c r="H109" s="9">
        <f>IF(LOWER($E109)="final",$F109,0)</f>
        <v/>
      </c>
    </row>
    <row r="110">
      <c r="A110" s="5" t="n"/>
      <c r="B110" s="6" t="n"/>
      <c r="C110" s="6" t="n"/>
      <c r="D110" s="7" t="n"/>
      <c r="E110" s="8" t="n"/>
      <c r="F110" s="7" t="n"/>
      <c r="G110" s="5" t="n"/>
      <c r="H110" s="9">
        <f>IF(LOWER($E110)="final",$F110,0)</f>
        <v/>
      </c>
    </row>
    <row r="111">
      <c r="A111" s="5" t="n"/>
      <c r="B111" s="6" t="n"/>
      <c r="C111" s="6" t="n"/>
      <c r="D111" s="7" t="n"/>
      <c r="E111" s="8" t="n"/>
      <c r="F111" s="7" t="n"/>
      <c r="G111" s="5" t="n"/>
      <c r="H111" s="9">
        <f>IF(LOWER($E111)="final",$F111,0)</f>
        <v/>
      </c>
    </row>
    <row r="112">
      <c r="A112" s="5" t="n"/>
      <c r="B112" s="6" t="n"/>
      <c r="C112" s="6" t="n"/>
      <c r="D112" s="7" t="n"/>
      <c r="E112" s="8" t="n"/>
      <c r="F112" s="7" t="n"/>
      <c r="G112" s="5" t="n"/>
      <c r="H112" s="9">
        <f>IF(LOWER($E112)="final",$F112,0)</f>
        <v/>
      </c>
    </row>
    <row r="113">
      <c r="A113" s="5" t="n"/>
      <c r="B113" s="6" t="n"/>
      <c r="C113" s="6" t="n"/>
      <c r="D113" s="7" t="n"/>
      <c r="E113" s="8" t="n"/>
      <c r="F113" s="7" t="n"/>
      <c r="G113" s="5" t="n"/>
      <c r="H113" s="9">
        <f>IF(LOWER($E113)="final",$F113,0)</f>
        <v/>
      </c>
    </row>
    <row r="114">
      <c r="A114" s="5" t="n"/>
      <c r="B114" s="6" t="n"/>
      <c r="C114" s="6" t="n"/>
      <c r="D114" s="7" t="n"/>
      <c r="E114" s="8" t="n"/>
      <c r="F114" s="7" t="n"/>
      <c r="G114" s="5" t="n"/>
      <c r="H114" s="9">
        <f>IF(LOWER($E114)="final",$F114,0)</f>
        <v/>
      </c>
    </row>
    <row r="115">
      <c r="A115" s="5" t="n"/>
      <c r="B115" s="6" t="n"/>
      <c r="C115" s="6" t="n"/>
      <c r="D115" s="7" t="n"/>
      <c r="E115" s="8" t="n"/>
      <c r="F115" s="7" t="n"/>
      <c r="G115" s="5" t="n"/>
      <c r="H115" s="9">
        <f>IF(LOWER($E115)="final",$F115,0)</f>
        <v/>
      </c>
    </row>
    <row r="116">
      <c r="A116" s="5" t="n"/>
      <c r="B116" s="6" t="n"/>
      <c r="C116" s="6" t="n"/>
      <c r="D116" s="7" t="n"/>
      <c r="E116" s="8" t="n"/>
      <c r="F116" s="7" t="n"/>
      <c r="G116" s="5" t="n"/>
      <c r="H116" s="9">
        <f>IF(LOWER($E116)="final",$F116,0)</f>
        <v/>
      </c>
    </row>
    <row r="117">
      <c r="A117" s="5" t="n"/>
      <c r="B117" s="6" t="n"/>
      <c r="C117" s="6" t="n"/>
      <c r="D117" s="7" t="n"/>
      <c r="E117" s="8" t="n"/>
      <c r="F117" s="7" t="n"/>
      <c r="G117" s="5" t="n"/>
      <c r="H117" s="9">
        <f>IF(LOWER($E117)="final",$F117,0)</f>
        <v/>
      </c>
    </row>
    <row r="118">
      <c r="A118" s="5" t="n"/>
      <c r="B118" s="6" t="n"/>
      <c r="C118" s="6" t="n"/>
      <c r="D118" s="7" t="n"/>
      <c r="E118" s="8" t="n"/>
      <c r="F118" s="7" t="n"/>
      <c r="G118" s="5" t="n"/>
      <c r="H118" s="9">
        <f>IF(LOWER($E118)="final",$F118,0)</f>
        <v/>
      </c>
    </row>
    <row r="119">
      <c r="A119" s="5" t="n"/>
      <c r="B119" s="6" t="n"/>
      <c r="C119" s="6" t="n"/>
      <c r="D119" s="7" t="n"/>
      <c r="E119" s="8" t="n"/>
      <c r="F119" s="7" t="n"/>
      <c r="G119" s="5" t="n"/>
      <c r="H119" s="9">
        <f>IF(LOWER($E119)="final",$F119,0)</f>
        <v/>
      </c>
    </row>
    <row r="120">
      <c r="A120" s="5" t="n"/>
      <c r="B120" s="6" t="n"/>
      <c r="C120" s="6" t="n"/>
      <c r="D120" s="7" t="n"/>
      <c r="E120" s="8" t="n"/>
      <c r="F120" s="7" t="n"/>
      <c r="G120" s="5" t="n"/>
      <c r="H120" s="9">
        <f>IF(LOWER($E120)="final",$F120,0)</f>
        <v/>
      </c>
    </row>
    <row r="121">
      <c r="A121" s="5" t="n"/>
      <c r="B121" s="6" t="n"/>
      <c r="C121" s="6" t="n"/>
      <c r="D121" s="7" t="n"/>
      <c r="E121" s="8" t="n"/>
      <c r="F121" s="7" t="n"/>
      <c r="G121" s="5" t="n"/>
      <c r="H121" s="9">
        <f>IF(LOWER($E121)="final",$F121,0)</f>
        <v/>
      </c>
    </row>
    <row r="122">
      <c r="A122" s="5" t="n"/>
      <c r="B122" s="6" t="n"/>
      <c r="C122" s="6" t="n"/>
      <c r="D122" s="7" t="n"/>
      <c r="E122" s="8" t="n"/>
      <c r="F122" s="7" t="n"/>
      <c r="G122" s="5" t="n"/>
      <c r="H122" s="9">
        <f>IF(LOWER($E122)="final",$F122,0)</f>
        <v/>
      </c>
    </row>
    <row r="123">
      <c r="A123" s="5" t="n"/>
      <c r="B123" s="6" t="n"/>
      <c r="C123" s="6" t="n"/>
      <c r="D123" s="7" t="n"/>
      <c r="E123" s="8" t="n"/>
      <c r="F123" s="7" t="n"/>
      <c r="G123" s="5" t="n"/>
      <c r="H123" s="9">
        <f>IF(LOWER($E123)="final",$F123,0)</f>
        <v/>
      </c>
    </row>
    <row r="124">
      <c r="A124" s="5" t="n"/>
      <c r="B124" s="6" t="n"/>
      <c r="C124" s="6" t="n"/>
      <c r="D124" s="7" t="n"/>
      <c r="E124" s="8" t="n"/>
      <c r="F124" s="7" t="n"/>
      <c r="G124" s="5" t="n"/>
      <c r="H124" s="9">
        <f>IF(LOWER($E124)="final",$F124,0)</f>
        <v/>
      </c>
    </row>
    <row r="125">
      <c r="A125" s="5" t="n"/>
      <c r="B125" s="6" t="n"/>
      <c r="C125" s="6" t="n"/>
      <c r="D125" s="7" t="n"/>
      <c r="E125" s="8" t="n"/>
      <c r="F125" s="7" t="n"/>
      <c r="G125" s="5" t="n"/>
      <c r="H125" s="9">
        <f>IF(LOWER($E125)="final",$F125,0)</f>
        <v/>
      </c>
    </row>
    <row r="126">
      <c r="A126" s="5" t="n"/>
      <c r="B126" s="6" t="n"/>
      <c r="C126" s="6" t="n"/>
      <c r="D126" s="7" t="n"/>
      <c r="E126" s="8" t="n"/>
      <c r="F126" s="7" t="n"/>
      <c r="G126" s="5" t="n"/>
      <c r="H126" s="9">
        <f>IF(LOWER($E126)="final",$F126,0)</f>
        <v/>
      </c>
    </row>
    <row r="127">
      <c r="A127" s="5" t="n"/>
      <c r="B127" s="6" t="n"/>
      <c r="C127" s="6" t="n"/>
      <c r="D127" s="7" t="n"/>
      <c r="E127" s="8" t="n"/>
      <c r="F127" s="7" t="n"/>
      <c r="G127" s="5" t="n"/>
      <c r="H127" s="9">
        <f>IF(LOWER($E127)="final",$F127,0)</f>
        <v/>
      </c>
    </row>
    <row r="128"/>
    <row r="129">
      <c r="C129" s="10" t="inlineStr">
        <is>
          <t>Estimated total (the flashy number)</t>
        </is>
      </c>
      <c r="D129" s="11">
        <f>IF(COUNT(D8:D127)=0,"",SUM(D8:D127))</f>
        <v/>
      </c>
    </row>
    <row r="130">
      <c r="C130" s="12" t="inlineStr">
        <is>
          <t>SETTLED total = your cash view (the money that stayed)</t>
        </is>
      </c>
      <c r="H130" s="13">
        <f>SUM(H8:H127)</f>
        <v/>
      </c>
    </row>
    <row r="131"/>
    <row r="132">
      <c r="A132" s="2" t="inlineStr">
        <is>
          <t>Pay yourself from the SETTLED total, never the estimate. Read it on a lag — this week's finals include orders from a couple of weeks back.</t>
        </is>
      </c>
    </row>
    <row r="133">
      <c r="A133" s="2" t="inlineStr">
        <is>
          <t>To judge a product, don't use this week's cash (it mixes old orders). Judge each product by its own matured orders — see the next tab. Each order is tagged to its video, so you can trace a winner back.</t>
        </is>
      </c>
    </row>
    <row r="134">
      <c r="A134" s="2" t="inlineStr">
        <is>
          <t>Holds up to 120 orders. Posting at real volume? Copy the last row down to add more, or start a fresh copy each month/quarter — one clean sheet per period reads more easily.</t>
        </is>
      </c>
    </row>
    <row r="135"/>
    <row r="136">
      <c r="A136" s="2" t="inlineStr">
        <is>
          <t>From TikTok Shop Affiliate — Intermediate, chapter 9. The full method + the books: eports.global/tiktok-shop-affiliate</t>
        </is>
      </c>
    </row>
    <row r="137">
      <c r="A137" s="2" t="inlineStr">
        <is>
          <t>ePORTS — your ecom source. eports.global</t>
        </is>
      </c>
    </row>
    <row r="138"/>
    <row r="139">
      <c r="A139" s="2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2" customWidth="1" min="3" max="3"/>
    <col width="13" customWidth="1" min="4" max="4"/>
    <col width="13" customWidth="1" min="5" max="5"/>
    <col width="15" customWidth="1" min="6" max="6"/>
    <col width="15" customWidth="1" min="7" max="7"/>
  </cols>
  <sheetData>
    <row r="1">
      <c r="A1" s="1" t="inlineStr">
        <is>
          <t>Products &amp; weeks — what's working, and your settled baseline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Set your cull rule ONCE, in advance, so it's a rule and not a mood:</t>
        </is>
      </c>
    </row>
    <row r="4">
      <c r="A4" s="10" t="inlineStr">
        <is>
          <t>Cull a product if its refund rate is over</t>
        </is>
      </c>
      <c r="B4" s="14" t="n">
        <v>0.3</v>
      </c>
      <c r="C4" s="10" t="inlineStr">
        <is>
          <t>over at least</t>
        </is>
      </c>
      <c r="D4" s="8" t="n">
        <v>10</v>
      </c>
      <c r="E4" s="10" t="inlineStr">
        <is>
          <t>matured orders.</t>
        </is>
      </c>
    </row>
    <row r="5"/>
    <row r="6">
      <c r="A6" s="3" t="inlineStr">
        <is>
          <t>Product (type it exactly as in the log)</t>
        </is>
      </c>
      <c r="B6" s="4" t="inlineStr">
        <is>
          <t>Matured</t>
        </is>
      </c>
      <c r="C6" s="4" t="inlineStr">
        <is>
          <t>Refunds</t>
        </is>
      </c>
      <c r="D6" s="4" t="inlineStr">
        <is>
          <t>Return rate</t>
        </is>
      </c>
      <c r="E6" s="4" t="inlineStr">
        <is>
          <t>Settled $</t>
        </is>
      </c>
      <c r="F6" s="4" t="inlineStr">
        <is>
          <t>Keep / cull</t>
        </is>
      </c>
    </row>
    <row r="7">
      <c r="A7" s="5" t="n"/>
      <c r="B7" s="15">
        <f>IF($A7="","",COUNTIFS('Order log'!$B$8:$B$127,$A7,'Order log'!$E$8:$E$127,"final")+COUNTIFS('Order log'!$B$8:$B$127,$A7,'Order log'!$E$8:$E$127,"refunded"))</f>
        <v/>
      </c>
      <c r="C7" s="15">
        <f>IF($A7="","",COUNTIFS('Order log'!$B$8:$B$127,$A7,'Order log'!$E$8:$E$127,"refunded"))</f>
        <v/>
      </c>
      <c r="D7" s="16">
        <f>IF(OR($A7="",$B7=0),"",$C7/$B7)</f>
        <v/>
      </c>
      <c r="E7" s="17">
        <f>IF($A7="","",SUMIFS('Order log'!$F$8:$F$127,'Order log'!$B$8:$B$127,$A7,'Order log'!$E$8:$E$127,"final"))</f>
        <v/>
      </c>
      <c r="F7" s="18">
        <f>IF($A7="","",IF($B7&lt;$D$4,"building ("&amp;$B7&amp;")",IF($D7&gt;$B$4,"⚠ CULL","keep")))</f>
        <v/>
      </c>
    </row>
    <row r="8">
      <c r="A8" s="5" t="n"/>
      <c r="B8" s="15">
        <f>IF($A8="","",COUNTIFS('Order log'!$B$8:$B$127,$A8,'Order log'!$E$8:$E$127,"final")+COUNTIFS('Order log'!$B$8:$B$127,$A8,'Order log'!$E$8:$E$127,"refunded"))</f>
        <v/>
      </c>
      <c r="C8" s="15">
        <f>IF($A8="","",COUNTIFS('Order log'!$B$8:$B$127,$A8,'Order log'!$E$8:$E$127,"refunded"))</f>
        <v/>
      </c>
      <c r="D8" s="16">
        <f>IF(OR($A8="",$B8=0),"",$C8/$B8)</f>
        <v/>
      </c>
      <c r="E8" s="17">
        <f>IF($A8="","",SUMIFS('Order log'!$F$8:$F$127,'Order log'!$B$8:$B$127,$A8,'Order log'!$E$8:$E$127,"final"))</f>
        <v/>
      </c>
      <c r="F8" s="18">
        <f>IF($A8="","",IF($B8&lt;$D$4,"building ("&amp;$B8&amp;")",IF($D8&gt;$B$4,"⚠ CULL","keep")))</f>
        <v/>
      </c>
    </row>
    <row r="9">
      <c r="A9" s="5" t="n"/>
      <c r="B9" s="15">
        <f>IF($A9="","",COUNTIFS('Order log'!$B$8:$B$127,$A9,'Order log'!$E$8:$E$127,"final")+COUNTIFS('Order log'!$B$8:$B$127,$A9,'Order log'!$E$8:$E$127,"refunded"))</f>
        <v/>
      </c>
      <c r="C9" s="15">
        <f>IF($A9="","",COUNTIFS('Order log'!$B$8:$B$127,$A9,'Order log'!$E$8:$E$127,"refunded"))</f>
        <v/>
      </c>
      <c r="D9" s="16">
        <f>IF(OR($A9="",$B9=0),"",$C9/$B9)</f>
        <v/>
      </c>
      <c r="E9" s="17">
        <f>IF($A9="","",SUMIFS('Order log'!$F$8:$F$127,'Order log'!$B$8:$B$127,$A9,'Order log'!$E$8:$E$127,"final"))</f>
        <v/>
      </c>
      <c r="F9" s="18">
        <f>IF($A9="","",IF($B9&lt;$D$4,"building ("&amp;$B9&amp;")",IF($D9&gt;$B$4,"⚠ CULL","keep")))</f>
        <v/>
      </c>
    </row>
    <row r="10">
      <c r="A10" s="5" t="n"/>
      <c r="B10" s="15">
        <f>IF($A10="","",COUNTIFS('Order log'!$B$8:$B$127,$A10,'Order log'!$E$8:$E$127,"final")+COUNTIFS('Order log'!$B$8:$B$127,$A10,'Order log'!$E$8:$E$127,"refunded"))</f>
        <v/>
      </c>
      <c r="C10" s="15">
        <f>IF($A10="","",COUNTIFS('Order log'!$B$8:$B$127,$A10,'Order log'!$E$8:$E$127,"refunded"))</f>
        <v/>
      </c>
      <c r="D10" s="16">
        <f>IF(OR($A10="",$B10=0),"",$C10/$B10)</f>
        <v/>
      </c>
      <c r="E10" s="17">
        <f>IF($A10="","",SUMIFS('Order log'!$F$8:$F$127,'Order log'!$B$8:$B$127,$A10,'Order log'!$E$8:$E$127,"final"))</f>
        <v/>
      </c>
      <c r="F10" s="18">
        <f>IF($A10="","",IF($B10&lt;$D$4,"building ("&amp;$B10&amp;")",IF($D10&gt;$B$4,"⚠ CULL","keep")))</f>
        <v/>
      </c>
    </row>
    <row r="11">
      <c r="A11" s="5" t="n"/>
      <c r="B11" s="15">
        <f>IF($A11="","",COUNTIFS('Order log'!$B$8:$B$127,$A11,'Order log'!$E$8:$E$127,"final")+COUNTIFS('Order log'!$B$8:$B$127,$A11,'Order log'!$E$8:$E$127,"refunded"))</f>
        <v/>
      </c>
      <c r="C11" s="15">
        <f>IF($A11="","",COUNTIFS('Order log'!$B$8:$B$127,$A11,'Order log'!$E$8:$E$127,"refunded"))</f>
        <v/>
      </c>
      <c r="D11" s="16">
        <f>IF(OR($A11="",$B11=0),"",$C11/$B11)</f>
        <v/>
      </c>
      <c r="E11" s="17">
        <f>IF($A11="","",SUMIFS('Order log'!$F$8:$F$127,'Order log'!$B$8:$B$127,$A11,'Order log'!$E$8:$E$127,"final"))</f>
        <v/>
      </c>
      <c r="F11" s="18">
        <f>IF($A11="","",IF($B11&lt;$D$4,"building ("&amp;$B11&amp;")",IF($D11&gt;$B$4,"⚠ CULL","keep")))</f>
        <v/>
      </c>
    </row>
    <row r="12">
      <c r="A12" s="5" t="n"/>
      <c r="B12" s="15">
        <f>IF($A12="","",COUNTIFS('Order log'!$B$8:$B$127,$A12,'Order log'!$E$8:$E$127,"final")+COUNTIFS('Order log'!$B$8:$B$127,$A12,'Order log'!$E$8:$E$127,"refunded"))</f>
        <v/>
      </c>
      <c r="C12" s="15">
        <f>IF($A12="","",COUNTIFS('Order log'!$B$8:$B$127,$A12,'Order log'!$E$8:$E$127,"refunded"))</f>
        <v/>
      </c>
      <c r="D12" s="16">
        <f>IF(OR($A12="",$B12=0),"",$C12/$B12)</f>
        <v/>
      </c>
      <c r="E12" s="17">
        <f>IF($A12="","",SUMIFS('Order log'!$F$8:$F$127,'Order log'!$B$8:$B$127,$A12,'Order log'!$E$8:$E$127,"final"))</f>
        <v/>
      </c>
      <c r="F12" s="18">
        <f>IF($A12="","",IF($B12&lt;$D$4,"building ("&amp;$B12&amp;")",IF($D12&gt;$B$4,"⚠ CULL","keep")))</f>
        <v/>
      </c>
    </row>
    <row r="13">
      <c r="A13" s="5" t="n"/>
      <c r="B13" s="15">
        <f>IF($A13="","",COUNTIFS('Order log'!$B$8:$B$127,$A13,'Order log'!$E$8:$E$127,"final")+COUNTIFS('Order log'!$B$8:$B$127,$A13,'Order log'!$E$8:$E$127,"refunded"))</f>
        <v/>
      </c>
      <c r="C13" s="15">
        <f>IF($A13="","",COUNTIFS('Order log'!$B$8:$B$127,$A13,'Order log'!$E$8:$E$127,"refunded"))</f>
        <v/>
      </c>
      <c r="D13" s="16">
        <f>IF(OR($A13="",$B13=0),"",$C13/$B13)</f>
        <v/>
      </c>
      <c r="E13" s="17">
        <f>IF($A13="","",SUMIFS('Order log'!$F$8:$F$127,'Order log'!$B$8:$B$127,$A13,'Order log'!$E$8:$E$127,"final"))</f>
        <v/>
      </c>
      <c r="F13" s="18">
        <f>IF($A13="","",IF($B13&lt;$D$4,"building ("&amp;$B13&amp;")",IF($D13&gt;$B$4,"⚠ CULL","keep")))</f>
        <v/>
      </c>
    </row>
    <row r="14">
      <c r="A14" s="5" t="n"/>
      <c r="B14" s="15">
        <f>IF($A14="","",COUNTIFS('Order log'!$B$8:$B$127,$A14,'Order log'!$E$8:$E$127,"final")+COUNTIFS('Order log'!$B$8:$B$127,$A14,'Order log'!$E$8:$E$127,"refunded"))</f>
        <v/>
      </c>
      <c r="C14" s="15">
        <f>IF($A14="","",COUNTIFS('Order log'!$B$8:$B$127,$A14,'Order log'!$E$8:$E$127,"refunded"))</f>
        <v/>
      </c>
      <c r="D14" s="16">
        <f>IF(OR($A14="",$B14=0),"",$C14/$B14)</f>
        <v/>
      </c>
      <c r="E14" s="17">
        <f>IF($A14="","",SUMIFS('Order log'!$F$8:$F$127,'Order log'!$B$8:$B$127,$A14,'Order log'!$E$8:$E$127,"final"))</f>
        <v/>
      </c>
      <c r="F14" s="18">
        <f>IF($A14="","",IF($B14&lt;$D$4,"building ("&amp;$B14&amp;")",IF($D14&gt;$B$4,"⚠ CULL","keep")))</f>
        <v/>
      </c>
    </row>
    <row r="15">
      <c r="A15" s="5" t="n"/>
      <c r="B15" s="15">
        <f>IF($A15="","",COUNTIFS('Order log'!$B$8:$B$127,$A15,'Order log'!$E$8:$E$127,"final")+COUNTIFS('Order log'!$B$8:$B$127,$A15,'Order log'!$E$8:$E$127,"refunded"))</f>
        <v/>
      </c>
      <c r="C15" s="15">
        <f>IF($A15="","",COUNTIFS('Order log'!$B$8:$B$127,$A15,'Order log'!$E$8:$E$127,"refunded"))</f>
        <v/>
      </c>
      <c r="D15" s="16">
        <f>IF(OR($A15="",$B15=0),"",$C15/$B15)</f>
        <v/>
      </c>
      <c r="E15" s="17">
        <f>IF($A15="","",SUMIFS('Order log'!$F$8:$F$127,'Order log'!$B$8:$B$127,$A15,'Order log'!$E$8:$E$127,"final"))</f>
        <v/>
      </c>
      <c r="F15" s="18">
        <f>IF($A15="","",IF($B15&lt;$D$4,"building ("&amp;$B15&amp;")",IF($D15&gt;$B$4,"⚠ CULL","keep")))</f>
        <v/>
      </c>
    </row>
    <row r="16">
      <c r="A16" s="5" t="n"/>
      <c r="B16" s="15">
        <f>IF($A16="","",COUNTIFS('Order log'!$B$8:$B$127,$A16,'Order log'!$E$8:$E$127,"final")+COUNTIFS('Order log'!$B$8:$B$127,$A16,'Order log'!$E$8:$E$127,"refunded"))</f>
        <v/>
      </c>
      <c r="C16" s="15">
        <f>IF($A16="","",COUNTIFS('Order log'!$B$8:$B$127,$A16,'Order log'!$E$8:$E$127,"refunded"))</f>
        <v/>
      </c>
      <c r="D16" s="16">
        <f>IF(OR($A16="",$B16=0),"",$C16/$B16)</f>
        <v/>
      </c>
      <c r="E16" s="17">
        <f>IF($A16="","",SUMIFS('Order log'!$F$8:$F$127,'Order log'!$B$8:$B$127,$A16,'Order log'!$E$8:$E$127,"final"))</f>
        <v/>
      </c>
      <c r="F16" s="18">
        <f>IF($A16="","",IF($B16&lt;$D$4,"building ("&amp;$B16&amp;")",IF($D16&gt;$B$4,"⚠ CULL","keep")))</f>
        <v/>
      </c>
    </row>
    <row r="17">
      <c r="A17" s="5" t="n"/>
      <c r="B17" s="15">
        <f>IF($A17="","",COUNTIFS('Order log'!$B$8:$B$127,$A17,'Order log'!$E$8:$E$127,"final")+COUNTIFS('Order log'!$B$8:$B$127,$A17,'Order log'!$E$8:$E$127,"refunded"))</f>
        <v/>
      </c>
      <c r="C17" s="15">
        <f>IF($A17="","",COUNTIFS('Order log'!$B$8:$B$127,$A17,'Order log'!$E$8:$E$127,"refunded"))</f>
        <v/>
      </c>
      <c r="D17" s="16">
        <f>IF(OR($A17="",$B17=0),"",$C17/$B17)</f>
        <v/>
      </c>
      <c r="E17" s="17">
        <f>IF($A17="","",SUMIFS('Order log'!$F$8:$F$127,'Order log'!$B$8:$B$127,$A17,'Order log'!$E$8:$E$127,"final"))</f>
        <v/>
      </c>
      <c r="F17" s="18">
        <f>IF($A17="","",IF($B17&lt;$D$4,"building ("&amp;$B17&amp;")",IF($D17&gt;$B$4,"⚠ CULL","keep")))</f>
        <v/>
      </c>
    </row>
    <row r="18">
      <c r="A18" s="5" t="n"/>
      <c r="B18" s="15">
        <f>IF($A18="","",COUNTIFS('Order log'!$B$8:$B$127,$A18,'Order log'!$E$8:$E$127,"final")+COUNTIFS('Order log'!$B$8:$B$127,$A18,'Order log'!$E$8:$E$127,"refunded"))</f>
        <v/>
      </c>
      <c r="C18" s="15">
        <f>IF($A18="","",COUNTIFS('Order log'!$B$8:$B$127,$A18,'Order log'!$E$8:$E$127,"refunded"))</f>
        <v/>
      </c>
      <c r="D18" s="16">
        <f>IF(OR($A18="",$B18=0),"",$C18/$B18)</f>
        <v/>
      </c>
      <c r="E18" s="17">
        <f>IF($A18="","",SUMIFS('Order log'!$F$8:$F$127,'Order log'!$B$8:$B$127,$A18,'Order log'!$E$8:$E$127,"final"))</f>
        <v/>
      </c>
      <c r="F18" s="18">
        <f>IF($A18="","",IF($B18&lt;$D$4,"building ("&amp;$B18&amp;")",IF($D18&gt;$B$4,"⚠ CULL","keep")))</f>
        <v/>
      </c>
    </row>
    <row r="19"/>
    <row r="20">
      <c r="A20" s="2" t="inlineStr">
        <is>
          <t>'building (n)' = not enough matured orders yet to judge — wait. 'keep' = refund rate under your line. '⚠ CULL' = over it: drop the product.</t>
        </is>
      </c>
    </row>
    <row r="21">
      <c r="A21" s="2" t="inlineStr">
        <is>
          <t>This is your product filter's return-risk gate, finally MEASURED instead of guessed.</t>
        </is>
      </c>
    </row>
    <row r="22"/>
    <row r="23">
      <c r="A23" s="1" t="inlineStr">
        <is>
          <t>Settled baseline — enter each week's SETTLED total</t>
        </is>
      </c>
    </row>
    <row r="24">
      <c r="A24" s="2" t="inlineStr">
        <is>
          <t>This is your OWN bar, built from your own settled weeks — not a number off a hype video. A week over the line is ABOVE BASELINE, which isn't automatically 'good' — it's simply better than your recent normal. Early weeks just build the baseline.</t>
        </is>
      </c>
    </row>
    <row r="25">
      <c r="A25" s="3" t="inlineStr">
        <is>
          <t>Week</t>
        </is>
      </c>
      <c r="B25" s="4" t="inlineStr">
        <is>
          <t>Settled $ this week</t>
        </is>
      </c>
      <c r="C25" s="4" t="inlineStr">
        <is>
          <t>4-wk rolling avg</t>
        </is>
      </c>
      <c r="D25" s="4" t="inlineStr">
        <is>
          <t>vs baseline</t>
        </is>
      </c>
    </row>
    <row r="26">
      <c r="A26" s="19" t="n"/>
      <c r="B26" s="20" t="n"/>
      <c r="C26" s="21">
        <f>"building baseline"</f>
        <v/>
      </c>
      <c r="D26" s="22">
        <f>IF(OR($B26="",NOT(ISNUMBER($C26))),"",IF($B26&gt;$C26,"↑ above","↓ below"))</f>
        <v/>
      </c>
    </row>
    <row r="27">
      <c r="A27" s="19" t="n"/>
      <c r="B27" s="20" t="n"/>
      <c r="C27" s="21">
        <f>"building baseline"</f>
        <v/>
      </c>
      <c r="D27" s="22">
        <f>IF(OR($B27="",NOT(ISNUMBER($C27))),"",IF($B27&gt;$C27,"↑ above","↓ below"))</f>
        <v/>
      </c>
    </row>
    <row r="28">
      <c r="A28" s="19" t="n"/>
      <c r="B28" s="20" t="n"/>
      <c r="C28" s="21">
        <f>"building baseline"</f>
        <v/>
      </c>
      <c r="D28" s="22">
        <f>IF(OR($B28="",NOT(ISNUMBER($C28))),"",IF($B28&gt;$C28,"↑ above","↓ below"))</f>
        <v/>
      </c>
    </row>
    <row r="29">
      <c r="A29" s="19" t="n"/>
      <c r="B29" s="20" t="n"/>
      <c r="C29" s="21">
        <f>"building baseline"</f>
        <v/>
      </c>
      <c r="D29" s="22">
        <f>IF(OR($B29="",NOT(ISNUMBER($C29))),"",IF($B29&gt;$C29,"↑ above","↓ below"))</f>
        <v/>
      </c>
    </row>
    <row r="30">
      <c r="A30" s="19" t="n"/>
      <c r="B30" s="20" t="n"/>
      <c r="C30" s="21">
        <f>IF(COUNT(B26:B29)&lt;4,"building baseline",AVERAGE(B26:B29))</f>
        <v/>
      </c>
      <c r="D30" s="22">
        <f>IF(OR($B30="",NOT(ISNUMBER($C30))),"",IF($B30&gt;$C30,"↑ above","↓ below"))</f>
        <v/>
      </c>
    </row>
    <row r="31">
      <c r="A31" s="19" t="n"/>
      <c r="B31" s="20" t="n"/>
      <c r="C31" s="21">
        <f>IF(COUNT(B27:B30)&lt;4,"building baseline",AVERAGE(B27:B30))</f>
        <v/>
      </c>
      <c r="D31" s="22">
        <f>IF(OR($B31="",NOT(ISNUMBER($C31))),"",IF($B31&gt;$C31,"↑ above","↓ below"))</f>
        <v/>
      </c>
    </row>
    <row r="32">
      <c r="A32" s="19" t="n"/>
      <c r="B32" s="20" t="n"/>
      <c r="C32" s="21">
        <f>IF(COUNT(B28:B31)&lt;4,"building baseline",AVERAGE(B28:B31))</f>
        <v/>
      </c>
      <c r="D32" s="22">
        <f>IF(OR($B32="",NOT(ISNUMBER($C32))),"",IF($B32&gt;$C32,"↑ above","↓ below"))</f>
        <v/>
      </c>
    </row>
    <row r="33">
      <c r="A33" s="19" t="n"/>
      <c r="B33" s="20" t="n"/>
      <c r="C33" s="21">
        <f>IF(COUNT(B29:B32)&lt;4,"building baseline",AVERAGE(B29:B32))</f>
        <v/>
      </c>
      <c r="D33" s="22">
        <f>IF(OR($B33="",NOT(ISNUMBER($C33))),"",IF($B33&gt;$C33,"↑ above","↓ below"))</f>
        <v/>
      </c>
    </row>
    <row r="34">
      <c r="A34" s="19" t="n"/>
      <c r="B34" s="20" t="n"/>
      <c r="C34" s="21">
        <f>IF(COUNT(B30:B33)&lt;4,"building baseline",AVERAGE(B30:B33))</f>
        <v/>
      </c>
      <c r="D34" s="22">
        <f>IF(OR($B34="",NOT(ISNUMBER($C34))),"",IF($B34&gt;$C34,"↑ above","↓ below"))</f>
        <v/>
      </c>
    </row>
    <row r="35">
      <c r="A35" s="19" t="n"/>
      <c r="B35" s="20" t="n"/>
      <c r="C35" s="21">
        <f>IF(COUNT(B31:B34)&lt;4,"building baseline",AVERAGE(B31:B34))</f>
        <v/>
      </c>
      <c r="D35" s="22">
        <f>IF(OR($B35="",NOT(ISNUMBER($C35))),"",IF($B35&gt;$C35,"↑ above","↓ below"))</f>
        <v/>
      </c>
    </row>
    <row r="36">
      <c r="A36" s="19" t="n"/>
      <c r="B36" s="20" t="n"/>
      <c r="C36" s="21">
        <f>IF(COUNT(B32:B35)&lt;4,"building baseline",AVERAGE(B32:B35))</f>
        <v/>
      </c>
      <c r="D36" s="22">
        <f>IF(OR($B36="",NOT(ISNUMBER($C36))),"",IF($B36&gt;$C36,"↑ above","↓ below"))</f>
        <v/>
      </c>
    </row>
    <row r="37">
      <c r="A37" s="19" t="n"/>
      <c r="B37" s="20" t="n"/>
      <c r="C37" s="21">
        <f>IF(COUNT(B33:B36)&lt;4,"building baseline",AVERAGE(B33:B36))</f>
        <v/>
      </c>
      <c r="D37" s="22">
        <f>IF(OR($B37="",NOT(ISNUMBER($C37))),"",IF($B37&gt;$C37,"↑ above","↓ below"))</f>
        <v/>
      </c>
    </row>
    <row r="38"/>
    <row r="39">
      <c r="A39" s="2" t="inlineStr">
        <is>
          <t>The rolling average compares this week to the four before it, so a single lucky (or unlucky) week can't fool you.</t>
        </is>
      </c>
    </row>
    <row r="40"/>
    <row r="41">
      <c r="A41" s="2" t="inlineStr">
        <is>
          <t>From TikTok Shop Affiliate — Intermediate, chapter 9. The full method + the books: eports.global/tiktok-shop-affiliate</t>
        </is>
      </c>
    </row>
    <row r="42">
      <c r="A42" s="2" t="inlineStr">
        <is>
          <t>ePORTS — your ecom source. eports.global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2026-08-17T19:53:11Z</dcterms:created>
  <dcterms:modified xmlns:dcterms="http://purl.org/dc/terms/" xmlns:xsi="http://www.w3.org/2001/XMLSchema-instance" xsi:type="dcterms:W3CDTF">2026-10-12T13:51:03Z</dcterms:modified>
</cp:coreProperties>
</file>