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or 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showGridLines="0" workbookViewId="0">
      <selection activeCell="A1" sqref="A1"/>
    </sheetView>
  </sheetViews>
  <sheetFormatPr baseColWidth="8" defaultRowHeight="15"/>
  <cols>
    <col width="74" customWidth="1" min="1" max="1"/>
    <col width="16" customWidth="1" min="2" max="2"/>
    <col width="16" customWidth="1" min="3" max="3"/>
    <col width="16" customWidth="1" min="4" max="4"/>
  </cols>
  <sheetData>
    <row r="1" ht="33" customHeight="1">
      <c r="A1" s="13" t="inlineStr">
        <is>
          <t>Floor card — twelve floors in two minutes (Reselling — Intermediate, ch6/9)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Your constants (set once for your category)</t>
        </is>
      </c>
    </row>
    <row r="5">
      <c r="A5" s="4" t="inlineStr">
        <is>
          <t>Shipping (your real mailer, priced in)</t>
        </is>
      </c>
      <c r="B5" s="5" t="n">
        <v>6</v>
      </c>
    </row>
    <row r="6">
      <c r="A6" s="4" t="inlineStr">
        <is>
          <t>Packing</t>
        </is>
      </c>
      <c r="B6" s="5" t="n">
        <v>0.6</v>
      </c>
    </row>
    <row r="7">
      <c r="A7" s="4" t="inlineStr">
        <is>
          <t>Return-and-breakage allowance</t>
        </is>
      </c>
      <c r="B7" s="5" t="n">
        <v>1</v>
      </c>
    </row>
    <row r="8">
      <c r="A8" s="4" t="inlineStr">
        <is>
          <t>Time (minutes per item × your hourly figure)</t>
        </is>
      </c>
      <c r="B8" s="5" t="n">
        <v>3</v>
      </c>
    </row>
    <row r="9">
      <c r="A9" s="4" t="inlineStr">
        <is>
          <t>Minimum profit</t>
        </is>
      </c>
      <c r="B9" s="5" t="n">
        <v>8</v>
      </c>
    </row>
    <row r="10" ht="33" customHeight="1">
      <c r="A10" s="3" t="inlineStr">
        <is>
          <t>Fixed total (before any per-order fee)</t>
        </is>
      </c>
      <c r="B10" s="6">
        <f>IF(COUNTBLANK(B5:B9)&gt;0,"ENTER all five constants",SUM(B5:B9))</f>
        <v/>
      </c>
    </row>
    <row r="11"/>
    <row r="12" ht="48" customHeight="1">
      <c r="A12" s="7" t="inlineStr">
        <is>
          <t>Platform settings</t>
        </is>
      </c>
      <c r="B12" s="7" t="inlineStr">
        <is>
          <t>eBay</t>
        </is>
      </c>
      <c r="C12" s="7" t="inlineStr">
        <is>
          <t>Second platform (Mercari default)</t>
        </is>
      </c>
    </row>
    <row r="13">
      <c r="A13" s="4" t="inlineStr">
        <is>
          <t>Fee rate (share of the price)</t>
        </is>
      </c>
      <c r="B13" s="8" t="n">
        <v>0.136</v>
      </c>
      <c r="C13" s="8" t="n">
        <v>0.1</v>
      </c>
    </row>
    <row r="14">
      <c r="A14" s="4" t="inlineStr">
        <is>
          <t>Is the fee charged on sales tax? (1 = yes, 0 = no)</t>
        </is>
      </c>
      <c r="B14" s="9" t="n">
        <v>1</v>
      </c>
      <c r="C14" s="9" t="n">
        <v>0</v>
      </c>
    </row>
    <row r="15">
      <c r="A15" s="4" t="inlineStr">
        <is>
          <t>Buyer sales-tax allowance to plan for</t>
        </is>
      </c>
      <c r="B15" s="8" t="n">
        <v>0.1</v>
      </c>
      <c r="C15" s="8" t="n">
        <v>0.1</v>
      </c>
    </row>
    <row r="16">
      <c r="A16" s="4" t="inlineStr">
        <is>
          <t>Promoted / boost rate, % of sale (0 if none)</t>
        </is>
      </c>
      <c r="B16" s="8" t="n">
        <v>0</v>
      </c>
      <c r="C16" s="8" t="n">
        <v>0</v>
      </c>
    </row>
    <row r="17">
      <c r="A17" s="4" t="inlineStr">
        <is>
          <t>Per-order fee</t>
        </is>
      </c>
      <c r="B17" s="5" t="n">
        <v>0.4</v>
      </c>
      <c r="C17" s="5" t="n">
        <v>0</v>
      </c>
    </row>
    <row r="18" ht="33" customHeight="1">
      <c r="A18" s="3" t="inlineStr">
        <is>
          <t>Planning rate (rounded UP to the whole %)</t>
        </is>
      </c>
      <c r="B18" s="10">
        <f>IF(COUNTBLANK(B13:B17)&gt;0,"ENTER all settings",ROUNDUP((B13*(1+B14*B15)+B16)*100,0)/100)</f>
        <v/>
      </c>
      <c r="C18" s="10">
        <f>IF(COUNTBLANK(C13:C17)&gt;0,"ENTER all settings",ROUNDUP((C13*(1+C14*C15)+C16)*100,0)/100)</f>
        <v/>
      </c>
    </row>
    <row r="19">
      <c r="A19" t="inlineStr">
        <is>
          <t>Platform fixed total (fixed + per-order)</t>
        </is>
      </c>
      <c r="B19" s="6">
        <f>IF(AND(ISNUMBER($B$10),ISNUMBER(B18)),$B$10+B17,"")</f>
        <v/>
      </c>
      <c r="C19" s="6">
        <f>IF(AND(ISNUMBER($B$10),ISNUMBER(C18)),$B$10+C17,"")</f>
        <v/>
      </c>
    </row>
    <row r="20" ht="48" customHeight="1">
      <c r="A20" t="inlineStr">
        <is>
          <t>Formula check</t>
        </is>
      </c>
      <c r="B20" s="11">
        <f>IF(NOT(ISNUMBER(B19)),"ENTER the missing inputs above",IF(B18&gt;=1,"ERROR — rate must be under 100%","OK"))</f>
        <v/>
      </c>
      <c r="C20" s="11">
        <f>IF(NOT(ISNUMBER(C19)),"ENTER the missing inputs above",IF(C18&gt;=1,"ERROR — rate must be under 100%","OK"))</f>
        <v/>
      </c>
    </row>
    <row r="21"/>
    <row r="22" ht="33" customHeight="1">
      <c r="A22" s="7" t="inlineStr">
        <is>
          <t>Cost you paid</t>
        </is>
      </c>
      <c r="B22" s="7" t="inlineStr">
        <is>
          <t>eBay floor</t>
        </is>
      </c>
      <c r="C22" s="7" t="inlineStr">
        <is>
          <t>Second-platform floor</t>
        </is>
      </c>
    </row>
    <row r="23">
      <c r="A23" s="5" t="n">
        <v>2</v>
      </c>
      <c r="B23" s="6">
        <f>IF(OR(A23="",NOT(ISNUMBER(B$19))),"",IF(B$18&gt;=1,"",ROUND((A23+B$19)/(1-B$18),2)))</f>
        <v/>
      </c>
      <c r="C23" s="6">
        <f>IF(OR(A23="",NOT(ISNUMBER(C$19))),"",IF(C$18&gt;=1,"",ROUND((A23+C$19)/(1-C$18),2)))</f>
        <v/>
      </c>
    </row>
    <row r="24">
      <c r="A24" s="5" t="n">
        <v>4</v>
      </c>
      <c r="B24" s="6">
        <f>IF(OR(A24="",NOT(ISNUMBER(B$19))),"",IF(B$18&gt;=1,"",ROUND((A24+B$19)/(1-B$18),2)))</f>
        <v/>
      </c>
      <c r="C24" s="6">
        <f>IF(OR(A24="",NOT(ISNUMBER(C$19))),"",IF(C$18&gt;=1,"",ROUND((A24+C$19)/(1-C$18),2)))</f>
        <v/>
      </c>
    </row>
    <row r="25">
      <c r="A25" s="5" t="n">
        <v>6</v>
      </c>
      <c r="B25" s="6">
        <f>IF(OR(A25="",NOT(ISNUMBER(B$19))),"",IF(B$18&gt;=1,"",ROUND((A25+B$19)/(1-B$18),2)))</f>
        <v/>
      </c>
      <c r="C25" s="6">
        <f>IF(OR(A25="",NOT(ISNUMBER(C$19))),"",IF(C$18&gt;=1,"",ROUND((A25+C$19)/(1-C$18),2)))</f>
        <v/>
      </c>
    </row>
    <row r="26">
      <c r="A26" s="5" t="n">
        <v>8</v>
      </c>
      <c r="B26" s="6">
        <f>IF(OR(A26="",NOT(ISNUMBER(B$19))),"",IF(B$18&gt;=1,"",ROUND((A26+B$19)/(1-B$18),2)))</f>
        <v/>
      </c>
      <c r="C26" s="6">
        <f>IF(OR(A26="",NOT(ISNUMBER(C$19))),"",IF(C$18&gt;=1,"",ROUND((A26+C$19)/(1-C$18),2)))</f>
        <v/>
      </c>
    </row>
    <row r="27">
      <c r="A27" s="5" t="n">
        <v>10</v>
      </c>
      <c r="B27" s="6">
        <f>IF(OR(A27="",NOT(ISNUMBER(B$19))),"",IF(B$18&gt;=1,"",ROUND((A27+B$19)/(1-B$18),2)))</f>
        <v/>
      </c>
      <c r="C27" s="6">
        <f>IF(OR(A27="",NOT(ISNUMBER(C$19))),"",IF(C$18&gt;=1,"",ROUND((A27+C$19)/(1-C$18),2)))</f>
        <v/>
      </c>
    </row>
    <row r="28">
      <c r="A28" s="12" t="inlineStr">
        <is>
          <t>Every dollar you pay adds a little more than a dollar to the floor, because the platform takes its share of that dollar too.</t>
        </is>
      </c>
    </row>
    <row r="29"/>
    <row r="30">
      <c r="A30" s="3" t="inlineStr">
        <is>
          <t>Max buy in the aisle — conservative sold price (median of recent solds):</t>
        </is>
      </c>
      <c r="B30" s="5" t="n">
        <v>34</v>
      </c>
    </row>
    <row r="31" ht="48" customHeight="1">
      <c r="A31" t="inlineStr">
        <is>
          <t>Max buy (rounded DOWN to the dollar on the route)</t>
        </is>
      </c>
      <c r="B31" s="6">
        <f>IF(OR($B$30="",NOT(ISNUMBER(B19))),"enter a sold price + every input",IF(B18&gt;=1,"",MAX(0,ROUND($B$30*(1-B18)-B19,2))))</f>
        <v/>
      </c>
      <c r="C31" s="6">
        <f>IF(OR($B$30="",NOT(ISNUMBER(C19))),"enter a sold price + every input",IF(C18&gt;=1,"",MAX(0,ROUND($B$30*(1-C18)-C19,2))))</f>
        <v/>
      </c>
    </row>
    <row r="32"/>
    <row r="33">
      <c r="A33" s="3" t="inlineStr">
        <is>
          <t>The two rules for the card</t>
        </is>
      </c>
    </row>
    <row r="34">
      <c r="A34" s="12" t="inlineStr">
        <is>
          <t>Offers: accept at or above the floor; decline below; set the automatic floor where the platform allows.</t>
        </is>
      </c>
    </row>
    <row r="35">
      <c r="A35" s="12" t="inlineStr">
        <is>
          <t>Markdowns: down to the floor, never through it — in the selling window. Past 90 days, the liquidation protocol decides instead.</t>
        </is>
      </c>
    </row>
    <row r="36"/>
    <row r="37">
      <c r="A37" s="12" t="inlineStr">
        <is>
          <t>Defaults checked October 10, 2026: eBay 13.6% of the whole order including sales tax, plus $0.40 per order over $10 ($0.30 at $10 or less); Mercari 10% of item + any buyer-paid shipping, no processing or per-order fee. Fees change — read the platform's own fee page and update the yellow cells. Pay-per-click promotion can't go in this formula; budget it separately.</t>
        </is>
      </c>
    </row>
    <row r="38"/>
    <row r="39">
      <c r="A39" s="2" t="inlineStr">
        <is>
          <t>ePORTS — your ecom source. eports.global  ·  The Reselling shelf: Basics · Intermediate · Advanced — eports.global/resources/reselling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2026-10-14T09:46:30Z</dcterms:created>
  <dcterms:modified xmlns:dcterms="http://purl.org/dc/terms/" xmlns:xsi="http://www.w3.org/2001/XMLSchema-instance" xsi:type="dcterms:W3CDTF">2026-10-14T09:46:33Z</dcterms:modified>
</cp:coreProperties>
</file>