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rdle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showGridLines="0" workbookViewId="0">
      <selection activeCell="A1" sqref="A1"/>
    </sheetView>
  </sheetViews>
  <sheetFormatPr baseColWidth="8" defaultRowHeight="15"/>
  <cols>
    <col width="73" customWidth="1" min="1" max="1"/>
    <col width="16" customWidth="1" min="2" max="2"/>
    <col width="16" customWidth="1" min="3" max="3"/>
    <col width="16" customWidth="1" min="4" max="4"/>
  </cols>
  <sheetData>
    <row r="1" ht="33" customHeight="1">
      <c r="A1" s="12" t="inlineStr">
        <is>
          <t>Buy-hurdle card + consignment threshold (Reselling — Advanced, ch3, ch7, ch9)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settings</t>
        </is>
      </c>
    </row>
    <row r="5">
      <c r="A5" s="4" t="inlineStr">
        <is>
          <t>Hurdle rate ($ per DIRECT hour)</t>
        </is>
      </c>
      <c r="B5" s="5" t="n">
        <v>20</v>
      </c>
    </row>
    <row r="6">
      <c r="A6" s="4" t="inlineStr">
        <is>
          <t>Direct minutes per sale (from your time study)</t>
        </is>
      </c>
      <c r="B6" s="6" t="n">
        <v>48</v>
      </c>
    </row>
    <row r="7">
      <c r="A7" s="4" t="inlineStr">
        <is>
          <t>Platform planning rate (eBay: 15% covers the fee on sales tax)</t>
        </is>
      </c>
      <c r="B7" s="7" t="n">
        <v>0.15</v>
      </c>
    </row>
    <row r="8">
      <c r="A8" s="4" t="inlineStr">
        <is>
          <t>Per-item costs, normal (shipping + packing + allowance + per-order)</t>
        </is>
      </c>
      <c r="B8" s="5" t="n">
        <v>8</v>
      </c>
    </row>
    <row r="9">
      <c r="A9" s="4" t="inlineStr">
        <is>
          <t>Per-item costs, heavy items (over 2 lb packed)</t>
        </is>
      </c>
      <c r="B9" s="5" t="n">
        <v>10.7</v>
      </c>
    </row>
    <row r="10"/>
    <row r="11" ht="33" customHeight="1">
      <c r="A11" s="3" t="inlineStr">
        <is>
          <t>Minimum net per item (hurdle × minutes ÷ 60)</t>
        </is>
      </c>
      <c r="B11" s="8">
        <f>IF(COUNTBLANK(B5:B9)&gt;0,"ENTER all settings",B5*B6/60)</f>
        <v/>
      </c>
    </row>
    <row r="12" ht="48" customHeight="1">
      <c r="A12" t="inlineStr">
        <is>
          <t>Settings check</t>
        </is>
      </c>
      <c r="B12" s="9">
        <f>IF(NOT(ISNUMBER(B11)),"ENTER all settings",IF(B7&gt;=1,"ERROR — rate must be under 100%","OK"))</f>
        <v/>
      </c>
    </row>
    <row r="13">
      <c r="A13" t="inlineStr">
        <is>
          <t>Max buy line, normal:  comp × (1 − rate) − this number</t>
        </is>
      </c>
      <c r="B13" s="8">
        <f>IF(ISNUMBER(B11),B8+B11,"")</f>
        <v/>
      </c>
    </row>
    <row r="14">
      <c r="A14" t="inlineStr">
        <is>
          <t>Max buy line, heavy:  comp × (1 − rate) − this number</t>
        </is>
      </c>
      <c r="B14" s="8">
        <f>IF(ISNUMBER(B11),B9+B11,"")</f>
        <v/>
      </c>
    </row>
    <row r="15">
      <c r="A15" t="inlineStr">
        <is>
          <t>Lowest comp that can ever clear (at a cost of $0), normal / heavy</t>
        </is>
      </c>
      <c r="B15" s="8">
        <f>IF(AND(ISNUMBER(B13),B7&lt;1),B13/(1-B7),"")</f>
        <v/>
      </c>
      <c r="C15" s="8">
        <f>IF(AND(ISNUMBER(B14),B7&lt;1),B14/(1-B7),"")</f>
        <v/>
      </c>
    </row>
    <row r="16"/>
    <row r="17" ht="33" customHeight="1">
      <c r="A17" s="10" t="inlineStr">
        <is>
          <t>Conservative comp (median of recent solds)</t>
        </is>
      </c>
      <c r="B17" s="10" t="inlineStr">
        <is>
          <t>Max buy — normal</t>
        </is>
      </c>
      <c r="C17" s="10" t="inlineStr">
        <is>
          <t>Max buy — heavy</t>
        </is>
      </c>
    </row>
    <row r="18" ht="33" customHeight="1">
      <c r="A18" s="5" t="n">
        <v>28</v>
      </c>
      <c r="B18" s="8">
        <f>IF(OR(A18="",NOT(ISNUMBER($B$13)),$B$7&gt;=1),"",IF(A18*(1-$B$7)-$B$13&lt;0,"fails at any price",ROUND(A18*(1-$B$7)-$B$13,2)))</f>
        <v/>
      </c>
      <c r="C18" s="8">
        <f>IF(OR(A18="",NOT(ISNUMBER($B$14)),$B$7&gt;=1),"",IF(A18*(1-$B$7)-$B$14&lt;0,"fails at any price",ROUND(A18*(1-$B$7)-$B$14,2)))</f>
        <v/>
      </c>
    </row>
    <row r="19" ht="33" customHeight="1">
      <c r="A19" s="5" t="n">
        <v>34</v>
      </c>
      <c r="B19" s="8">
        <f>IF(OR(A19="",NOT(ISNUMBER($B$13)),$B$7&gt;=1),"",IF(A19*(1-$B$7)-$B$13&lt;0,"fails at any price",ROUND(A19*(1-$B$7)-$B$13,2)))</f>
        <v/>
      </c>
      <c r="C19" s="8">
        <f>IF(OR(A19="",NOT(ISNUMBER($B$14)),$B$7&gt;=1),"",IF(A19*(1-$B$7)-$B$14&lt;0,"fails at any price",ROUND(A19*(1-$B$7)-$B$14,2)))</f>
        <v/>
      </c>
    </row>
    <row r="20" ht="33" customHeight="1">
      <c r="A20" s="5" t="n">
        <v>40</v>
      </c>
      <c r="B20" s="8">
        <f>IF(OR(A20="",NOT(ISNUMBER($B$13)),$B$7&gt;=1),"",IF(A20*(1-$B$7)-$B$13&lt;0,"fails at any price",ROUND(A20*(1-$B$7)-$B$13,2)))</f>
        <v/>
      </c>
      <c r="C20" s="8">
        <f>IF(OR(A20="",NOT(ISNUMBER($B$14)),$B$7&gt;=1),"",IF(A20*(1-$B$7)-$B$14&lt;0,"fails at any price",ROUND(A20*(1-$B$7)-$B$14,2)))</f>
        <v/>
      </c>
    </row>
    <row r="21" ht="33" customHeight="1">
      <c r="A21" s="5" t="n">
        <v>45</v>
      </c>
      <c r="B21" s="8">
        <f>IF(OR(A21="",NOT(ISNUMBER($B$13)),$B$7&gt;=1),"",IF(A21*(1-$B$7)-$B$13&lt;0,"fails at any price",ROUND(A21*(1-$B$7)-$B$13,2)))</f>
        <v/>
      </c>
      <c r="C21" s="8">
        <f>IF(OR(A21="",NOT(ISNUMBER($B$14)),$B$7&gt;=1),"",IF(A21*(1-$B$7)-$B$14&lt;0,"fails at any price",ROUND(A21*(1-$B$7)-$B$14,2)))</f>
        <v/>
      </c>
    </row>
    <row r="22" ht="33" customHeight="1">
      <c r="A22" s="5" t="n">
        <v>50</v>
      </c>
      <c r="B22" s="8">
        <f>IF(OR(A22="",NOT(ISNUMBER($B$13)),$B$7&gt;=1),"",IF(A22*(1-$B$7)-$B$13&lt;0,"fails at any price",ROUND(A22*(1-$B$7)-$B$13,2)))</f>
        <v/>
      </c>
      <c r="C22" s="8">
        <f>IF(OR(A22="",NOT(ISNUMBER($B$14)),$B$7&gt;=1),"",IF(A22*(1-$B$7)-$B$14&lt;0,"fails at any price",ROUND(A22*(1-$B$7)-$B$14,2)))</f>
        <v/>
      </c>
    </row>
    <row r="23" ht="33" customHeight="1">
      <c r="A23" s="5" t="n">
        <v>60</v>
      </c>
      <c r="B23" s="8">
        <f>IF(OR(A23="",NOT(ISNUMBER($B$13)),$B$7&gt;=1),"",IF(A23*(1-$B$7)-$B$13&lt;0,"fails at any price",ROUND(A23*(1-$B$7)-$B$13,2)))</f>
        <v/>
      </c>
      <c r="C23" s="8">
        <f>IF(OR(A23="",NOT(ISNUMBER($B$14)),$B$7&gt;=1),"",IF(A23*(1-$B$7)-$B$14&lt;0,"fails at any price",ROUND(A23*(1-$B$7)-$B$14,2)))</f>
        <v/>
      </c>
    </row>
    <row r="24"/>
    <row r="25">
      <c r="A25" s="11" t="inlineStr">
        <is>
          <t>Rejection rule (write yours): if the comp doesn't clear the card, it stays on the shelf — no 'it's only a dollar'. Log the first rejection before you leave the store.</t>
        </is>
      </c>
    </row>
    <row r="26"/>
    <row r="27">
      <c r="A27" s="3" t="inlineStr">
        <is>
          <t>Consignment — what an item must comp for YOUR share to clear the hurdle</t>
        </is>
      </c>
    </row>
    <row r="28">
      <c r="A28" t="inlineStr">
        <is>
          <t>Your share of what's left after per-item costs (0.5 = 50/50)</t>
        </is>
      </c>
      <c r="B28" s="7" t="n">
        <v>0.5</v>
      </c>
    </row>
    <row r="29" ht="33" customHeight="1">
      <c r="A29" t="inlineStr">
        <is>
          <t>Item threshold: comp needed</t>
        </is>
      </c>
      <c r="B29" s="8">
        <f>IF(OR(NOT(ISNUMBER(B11)),B28="",B28&lt;=0,B7&gt;=1),"ENTER settings + a share",(B11/B28+B8)/(1-B7))</f>
        <v/>
      </c>
    </row>
    <row r="30">
      <c r="A30" t="inlineStr">
        <is>
          <t>Check an item: its conservative comp</t>
        </is>
      </c>
      <c r="B30" s="5" t="n">
        <v>70</v>
      </c>
    </row>
    <row r="31">
      <c r="A31" t="inlineStr">
        <is>
          <t>Your share on that item</t>
        </is>
      </c>
      <c r="B31" s="8">
        <f>IF(OR(B30="",NOT(ISNUMBER(B29))),"",B28*(B30*(1-B7)-B8))</f>
        <v/>
      </c>
      <c r="C31" s="9">
        <f>IF(B31="","",IF(B31&gt;=B11,"CLEARS","FAILS"))</f>
        <v/>
      </c>
    </row>
    <row r="32"/>
    <row r="33">
      <c r="A33" s="11" t="inlineStr">
        <is>
          <t>Thresholds go on paper BEFORE you look at the stock. Agreement subjects to settle in writing: the split and what comes off before it; how prices are set; how long you'll try; damage, loss and returns; where the stock is kept; when and how the owner is paid. Wording → someone who drafts agreements.</t>
        </is>
      </c>
    </row>
    <row r="34">
      <c r="A34" s="11" t="inlineStr">
        <is>
          <t>Defaults are the book's composite (Terri). Fees change — check your platform's fee page.</t>
        </is>
      </c>
    </row>
    <row r="35"/>
    <row r="36">
      <c r="A36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2026-10-14T09:46:31Z</dcterms:created>
  <dcterms:modified xmlns:dcterms="http://purl.org/dc/terms/" xmlns:xsi="http://www.w3.org/2001/XMLSchema-instance" xsi:type="dcterms:W3CDTF">2026-10-14T09:46:33Z</dcterms:modified>
</cp:coreProperties>
</file>