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ywhe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3" fontId="5" fillId="2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5" fillId="2" borderId="0" applyAlignment="1" pivotButton="0" quotePrefix="0" xfId="0">
      <alignment horizontal="right"/>
    </xf>
    <xf numFmtId="165" fontId="5" fillId="2" borderId="0" applyAlignment="1" pivotButton="0" quotePrefix="0" xfId="0">
      <alignment horizontal="right"/>
    </xf>
    <xf numFmtId="0" fontId="6" fillId="0" borderId="0" pivotButton="0" quotePrefix="0" xfId="0"/>
    <xf numFmtId="3" fontId="6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Flywheel tracker — is your owned audience compounding?</t>
        </is>
      </c>
    </row>
    <row r="2">
      <c r="A2" s="2" t="inlineStr">
        <is>
          <t>Edit the yellow cells each quarter. Watch give-first hours per PAYING customer fall. Free from ePORTS — eports.global/one-person-ai-business</t>
        </is>
      </c>
    </row>
    <row r="3">
      <c r="A3" s="2" t="inlineStr">
        <is>
          <t>Per quarter: end = start + inflow + referral − decay</t>
        </is>
      </c>
    </row>
    <row r="5">
      <c r="A5" s="3" t="inlineStr"/>
      <c r="B5" s="4" t="inlineStr">
        <is>
          <t>Q1</t>
        </is>
      </c>
      <c r="C5" s="4" t="inlineStr">
        <is>
          <t>Q2</t>
        </is>
      </c>
      <c r="D5" s="4" t="inlineStr">
        <is>
          <t>Q3</t>
        </is>
      </c>
      <c r="E5" s="4" t="inlineStr">
        <is>
          <t>Q4</t>
        </is>
      </c>
    </row>
    <row r="6">
      <c r="A6" s="5" t="inlineStr">
        <is>
          <t>Starting list</t>
        </is>
      </c>
      <c r="B6" s="6" t="n">
        <v>2000</v>
      </c>
      <c r="C6" s="7">
        <f>B14</f>
        <v/>
      </c>
      <c r="D6" s="7">
        <f>C14</f>
        <v/>
      </c>
      <c r="E6" s="7">
        <f>D14</f>
        <v/>
      </c>
    </row>
    <row r="7">
      <c r="A7" s="5" t="inlineStr">
        <is>
          <t>Rented inflow (from your give-first push)</t>
        </is>
      </c>
      <c r="B7" s="6" t="n">
        <v>150</v>
      </c>
      <c r="C7" s="6" t="n">
        <v>150</v>
      </c>
      <c r="D7" s="6" t="n">
        <v>150</v>
      </c>
      <c r="E7" s="6" t="n">
        <v>150</v>
      </c>
    </row>
    <row r="8">
      <c r="A8" s="5" t="inlineStr">
        <is>
          <t>Referral rate (share of base who refer)</t>
        </is>
      </c>
      <c r="B8" s="8" t="n">
        <v>0.05</v>
      </c>
      <c r="C8" s="8" t="n">
        <v>0.05</v>
      </c>
      <c r="D8" s="8" t="n">
        <v>0.05</v>
      </c>
      <c r="E8" s="8" t="n">
        <v>0.05</v>
      </c>
    </row>
    <row r="9">
      <c r="A9" s="5" t="inlineStr">
        <is>
          <t>Decay rate (unsubscribes)</t>
        </is>
      </c>
      <c r="B9" s="8" t="n">
        <v>0.02</v>
      </c>
      <c r="C9" s="8" t="n">
        <v>0.02</v>
      </c>
      <c r="D9" s="8" t="n">
        <v>0.02</v>
      </c>
      <c r="E9" s="8" t="n">
        <v>0.02</v>
      </c>
    </row>
    <row r="10">
      <c r="A10" s="5" t="inlineStr">
        <is>
          <t>Paid conversion (new members → subscribers)</t>
        </is>
      </c>
      <c r="B10" s="8" t="n">
        <v>0.04</v>
      </c>
      <c r="C10" s="8" t="n">
        <v>0.04</v>
      </c>
      <c r="D10" s="8" t="n">
        <v>0.04</v>
      </c>
      <c r="E10" s="8" t="n">
        <v>0.04</v>
      </c>
    </row>
    <row r="11">
      <c r="A11" s="5" t="inlineStr">
        <is>
          <t>Give-first hours you spent</t>
        </is>
      </c>
      <c r="B11" s="9" t="n">
        <v>8</v>
      </c>
      <c r="C11" s="9" t="n">
        <v>8</v>
      </c>
      <c r="D11" s="9" t="n">
        <v>8</v>
      </c>
      <c r="E11" s="9" t="n">
        <v>8</v>
      </c>
    </row>
    <row r="12">
      <c r="A12" s="3" t="inlineStr">
        <is>
          <t>Referral added (rate × start)</t>
        </is>
      </c>
      <c r="B12" s="7">
        <f>ROUND(B6*B8,0)</f>
        <v/>
      </c>
      <c r="C12" s="7">
        <f>ROUND(C6*C8,0)</f>
        <v/>
      </c>
      <c r="D12" s="7">
        <f>ROUND(D6*D8,0)</f>
        <v/>
      </c>
      <c r="E12" s="7">
        <f>ROUND(E6*E8,0)</f>
        <v/>
      </c>
    </row>
    <row r="13">
      <c r="A13" s="3" t="inlineStr">
        <is>
          <t>Decay lost (rate × start)</t>
        </is>
      </c>
      <c r="B13" s="7">
        <f>ROUND(B6*B9,0)</f>
        <v/>
      </c>
      <c r="C13" s="7">
        <f>ROUND(C6*C9,0)</f>
        <v/>
      </c>
      <c r="D13" s="7">
        <f>ROUND(D6*D9,0)</f>
        <v/>
      </c>
      <c r="E13" s="7">
        <f>ROUND(E6*E9,0)</f>
        <v/>
      </c>
    </row>
    <row r="14">
      <c r="A14" s="10" t="inlineStr">
        <is>
          <t>End list</t>
        </is>
      </c>
      <c r="B14" s="11">
        <f>B6+B7+B12-B13</f>
        <v/>
      </c>
      <c r="C14" s="11">
        <f>C6+C7+C12-C13</f>
        <v/>
      </c>
      <c r="D14" s="11">
        <f>D6+D7+D12-D13</f>
        <v/>
      </c>
      <c r="E14" s="11">
        <f>E6+E7+E12-E13</f>
        <v/>
      </c>
    </row>
    <row r="15">
      <c r="A15" s="3" t="inlineStr">
        <is>
          <t>New members (inflow + referral)</t>
        </is>
      </c>
      <c r="B15" s="7">
        <f>B7+B12</f>
        <v/>
      </c>
      <c r="C15" s="7">
        <f>C7+C12</f>
        <v/>
      </c>
      <c r="D15" s="7">
        <f>D7+D12</f>
        <v/>
      </c>
      <c r="E15" s="7">
        <f>E7+E12</f>
        <v/>
      </c>
    </row>
    <row r="16">
      <c r="A16" s="3" t="inlineStr">
        <is>
          <t>New paying customers</t>
        </is>
      </c>
      <c r="B16" s="12">
        <f>ROUND(B15*B10,1)</f>
        <v/>
      </c>
      <c r="C16" s="12">
        <f>ROUND(C15*C10,1)</f>
        <v/>
      </c>
      <c r="D16" s="12">
        <f>ROUND(D15*D10,1)</f>
        <v/>
      </c>
      <c r="E16" s="12">
        <f>ROUND(E15*E10,1)</f>
        <v/>
      </c>
    </row>
    <row r="17">
      <c r="A17" s="10" t="inlineStr">
        <is>
          <t>Give-first hours per paying customer</t>
        </is>
      </c>
      <c r="B17" s="13">
        <f>IF(B16=0,0,B11/B16)</f>
        <v/>
      </c>
      <c r="C17" s="13">
        <f>IF(C16=0,0,C11/C16)</f>
        <v/>
      </c>
      <c r="D17" s="13">
        <f>IF(D16=0,0,D11/D16)</f>
        <v/>
      </c>
      <c r="E17" s="13">
        <f>IF(E16=0,0,E11/E16)</f>
        <v/>
      </c>
    </row>
    <row r="18">
      <c r="A18" s="3" t="inlineStr">
        <is>
          <t>…the same, in minutes (the book's 48 → 45 → 44)</t>
        </is>
      </c>
      <c r="B18" s="7">
        <f>ROUND(B17*60,0)</f>
        <v/>
      </c>
      <c r="C18" s="7">
        <f>ROUND(C17*60,0)</f>
        <v/>
      </c>
      <c r="D18" s="7">
        <f>ROUND(D17*60,0)</f>
        <v/>
      </c>
      <c r="E18" s="7">
        <f>ROUND(E17*60,0)</f>
        <v/>
      </c>
    </row>
    <row r="20">
      <c r="A20" s="2" t="inlineStr">
        <is>
          <t>In this model the referral line climbs as the base grows — for the SAME hours — so give-</t>
        </is>
      </c>
    </row>
    <row r="21">
      <c r="A21" s="2" t="inlineStr">
        <is>
          <t>first hours per paying customer FALL quarter over quarter. That decline IS the flywheel.</t>
        </is>
      </c>
    </row>
    <row r="22">
      <c r="A22" s="2" t="inlineStr">
        <is>
          <t>If it stays flat after two quarters, your give-first work isn't shareable enough — fix that,</t>
        </is>
      </c>
    </row>
    <row r="23">
      <c r="A23" s="2" t="inlineStr">
        <is>
          <t>not the amount of posting. Owned reach is portable permission, not immunity: lists decay.</t>
        </is>
      </c>
    </row>
    <row r="25">
      <c r="A25" s="2" t="inlineStr">
        <is>
          <t>From The One-Person AI Business — Advanced. The full method + the shelf: eports.global/one-person-ai-business</t>
        </is>
      </c>
    </row>
    <row r="26">
      <c r="A26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2026-10-14T08:53:11Z</dcterms:created>
  <dcterms:modified xmlns:dcterms="http://purl.org/dc/terms/" xmlns:xsi="http://www.w3.org/2001/XMLSchema-instance" xsi:type="dcterms:W3CDTF">2026-10-14T08:53:11Z</dcterms:modified>
</cp:coreProperties>
</file>